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Accountess\Desktop\Pillar_2_-_rezumat_studiu_legislativ\"/>
    </mc:Choice>
  </mc:AlternateContent>
  <xr:revisionPtr revIDLastSave="0" documentId="13_ncr:1_{91356641-A781-40C8-BE09-1BB313D018A7}" xr6:coauthVersionLast="47" xr6:coauthVersionMax="47" xr10:uidLastSave="{00000000-0000-0000-0000-000000000000}"/>
  <bookViews>
    <workbookView xWindow="-108" yWindow="-108" windowWidth="23256" windowHeight="12456" activeTab="6" xr2:uid="{00000000-000D-0000-FFFF-FFFF00000000}"/>
  </bookViews>
  <sheets>
    <sheet name="Instructiuni" sheetId="1" r:id="rId1"/>
    <sheet name="Date_Grup" sheetId="2" r:id="rId2"/>
    <sheet name="GloBE_Profit" sheetId="3" r:id="rId3"/>
    <sheet name="Taxe_Acoperite" sheetId="4" r:id="rId4"/>
    <sheet name="ETR_TopUp" sheetId="5" r:id="rId5"/>
    <sheet name="IIR_UTPR" sheetId="6" r:id="rId6"/>
    <sheet name="Rezumat"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7" l="1"/>
  <c r="D12" i="7"/>
  <c r="C12" i="7"/>
  <c r="F12" i="7" s="1"/>
  <c r="E10" i="7"/>
  <c r="D10" i="7"/>
  <c r="D2" i="7"/>
  <c r="B2" i="7"/>
  <c r="E14" i="6"/>
  <c r="D14" i="6"/>
  <c r="C14" i="6"/>
  <c r="F14" i="6" s="1"/>
  <c r="F13" i="6"/>
  <c r="F12" i="6"/>
  <c r="F8" i="6"/>
  <c r="B2" i="6"/>
  <c r="E25" i="5"/>
  <c r="E14" i="7" s="1"/>
  <c r="D25" i="5"/>
  <c r="D14" i="7" s="1"/>
  <c r="C25" i="5"/>
  <c r="C14" i="7" s="1"/>
  <c r="E16" i="5"/>
  <c r="D16" i="5"/>
  <c r="C16" i="5"/>
  <c r="C10" i="7" s="1"/>
  <c r="F10" i="7" s="1"/>
  <c r="E11" i="5"/>
  <c r="D11" i="5"/>
  <c r="C11" i="5"/>
  <c r="E8" i="5"/>
  <c r="B2" i="5"/>
  <c r="E21" i="4"/>
  <c r="E7" i="7" s="1"/>
  <c r="D21" i="4"/>
  <c r="D7" i="7" s="1"/>
  <c r="C21" i="4"/>
  <c r="F21" i="4" s="1"/>
  <c r="F20" i="4"/>
  <c r="F19" i="4"/>
  <c r="E18" i="4"/>
  <c r="D18" i="4"/>
  <c r="C18" i="4"/>
  <c r="F18" i="4" s="1"/>
  <c r="F17" i="4"/>
  <c r="F16" i="4"/>
  <c r="F15" i="4"/>
  <c r="F14" i="4"/>
  <c r="F13" i="4"/>
  <c r="F11" i="4"/>
  <c r="F10" i="4"/>
  <c r="F9" i="4"/>
  <c r="F7" i="4"/>
  <c r="B2" i="4"/>
  <c r="F16" i="3"/>
  <c r="E15" i="3"/>
  <c r="E17" i="3" s="1"/>
  <c r="D15" i="3"/>
  <c r="D17" i="3" s="1"/>
  <c r="C15" i="3"/>
  <c r="C17" i="3" s="1"/>
  <c r="F14" i="3"/>
  <c r="F13" i="3"/>
  <c r="F12" i="3"/>
  <c r="F11" i="3"/>
  <c r="F10" i="3"/>
  <c r="F9" i="3"/>
  <c r="F7" i="3"/>
  <c r="D2" i="3"/>
  <c r="B2" i="3"/>
  <c r="C19" i="2"/>
  <c r="C20" i="2" s="1"/>
  <c r="D17" i="2"/>
  <c r="D16" i="2"/>
  <c r="D15" i="2"/>
  <c r="D14" i="2"/>
  <c r="F17" i="3" l="1"/>
  <c r="C6" i="7"/>
  <c r="D7" i="5"/>
  <c r="D18" i="5" s="1"/>
  <c r="D6" i="7"/>
  <c r="E7" i="5"/>
  <c r="E18" i="5" s="1"/>
  <c r="E6" i="7"/>
  <c r="F6" i="7" s="1"/>
  <c r="C8" i="5"/>
  <c r="F15" i="3"/>
  <c r="D8" i="5"/>
  <c r="D10" i="5" s="1"/>
  <c r="C7" i="7"/>
  <c r="F7" i="7" s="1"/>
  <c r="C7" i="5"/>
  <c r="C18" i="5" l="1"/>
  <c r="C10" i="5"/>
  <c r="D12" i="5"/>
  <c r="D8" i="7"/>
  <c r="E10" i="5"/>
  <c r="E12" i="5" l="1"/>
  <c r="E8" i="7"/>
  <c r="D19" i="5"/>
  <c r="D9" i="7"/>
  <c r="C8" i="7"/>
  <c r="C12" i="5"/>
  <c r="E9" i="7" l="1"/>
  <c r="E19" i="5"/>
  <c r="C9" i="7"/>
  <c r="C19" i="5"/>
  <c r="D21" i="5"/>
  <c r="D7" i="6" s="1"/>
  <c r="D11" i="7"/>
  <c r="D11" i="6" l="1"/>
  <c r="D15" i="6" s="1"/>
  <c r="D9" i="6"/>
  <c r="C21" i="5"/>
  <c r="C7" i="6" s="1"/>
  <c r="C11" i="7"/>
  <c r="F11" i="7" s="1"/>
  <c r="E21" i="5"/>
  <c r="E7" i="6" s="1"/>
  <c r="E11" i="7"/>
  <c r="E9" i="6" l="1"/>
  <c r="C9" i="6"/>
  <c r="F7" i="6"/>
  <c r="C11" i="6"/>
  <c r="D17" i="6"/>
  <c r="D13" i="7" s="1"/>
  <c r="C15" i="6" l="1"/>
  <c r="F9" i="6"/>
  <c r="C17" i="6"/>
  <c r="E11" i="6"/>
  <c r="E15" i="6" s="1"/>
  <c r="E17" i="6" s="1"/>
  <c r="E13" i="7" s="1"/>
  <c r="F17" i="6" l="1"/>
  <c r="C13" i="7"/>
  <c r="F13" i="7" s="1"/>
  <c r="F15" i="6"/>
  <c r="F11" i="6"/>
</calcChain>
</file>

<file path=xl/sharedStrings.xml><?xml version="1.0" encoding="utf-8"?>
<sst xmlns="http://schemas.openxmlformats.org/spreadsheetml/2006/main" count="178" uniqueCount="155">
  <si>
    <t>SABLON CALCUL PILLAR 2 – IMPOZIT MINIM GLOBAL 15%</t>
  </si>
  <si>
    <t>Romania | Legea 431/2023 | Actualizat: Martie 2026</t>
  </si>
  <si>
    <t>LEGENDA CULORI</t>
  </si>
  <si>
    <t xml:space="preserve">  Date de intrare (albastre, fond galben)</t>
  </si>
  <si>
    <t xml:space="preserve">  Formule calculate automat (negre)</t>
  </si>
  <si>
    <t xml:space="preserve">  Legaturi catre alte foi (verzi)</t>
  </si>
  <si>
    <t>STRUCTURA SABLONULUI</t>
  </si>
  <si>
    <t>Foaia 2 – Date_Grup</t>
  </si>
  <si>
    <t>Date generale grup, entitati constitutive, prag de aplicare</t>
  </si>
  <si>
    <t>Foaia 3 – GloBE_Profit</t>
  </si>
  <si>
    <t>Calculul profitului/pierderii GloBE per jurisdictie (Pasul 2)</t>
  </si>
  <si>
    <t>Foaia 4 – Taxe_Acoperite</t>
  </si>
  <si>
    <t>Calculul taxelor acoperite ajustate per jurisdictie (Pasul 3)</t>
  </si>
  <si>
    <t>Foaia 5 – ETR_TopUp</t>
  </si>
  <si>
    <t>Calculul ETR si al impozitului suplimentar (Pasul 4)</t>
  </si>
  <si>
    <t>Foaia 6 – IIR_UTPR</t>
  </si>
  <si>
    <t>Alocarea impozitului suplimentar prin IIR/UTPR (Pasul 5)</t>
  </si>
  <si>
    <t>Foaia 7 – Rezumat</t>
  </si>
  <si>
    <t>Sinteza finala – impozit suplimentar total datorat</t>
  </si>
  <si>
    <t>NOTE IMPORTANTE</t>
  </si>
  <si>
    <t>1. Calculele se efectueaza la nivel jurisdictional (agregat per tara), nu per entitate.</t>
  </si>
  <si>
    <t>2. Unitatea de masura implicita: EUR mii. Puteti adapta dupa necesitatile grupului.</t>
  </si>
  <si>
    <t>3. Cota minima de impozitare: 15% (conf. Legii 431/2023).</t>
  </si>
  <si>
    <t>4. Derogarea de substanta: 5% x Cheltuieli salariale + 5% x Valoare neta active corporale.</t>
  </si>
  <si>
    <t>5. Excluderea de minimis: venituri GloBE medii &lt; 10 mil EUR SI profit GloBE mediu &lt; 1 mil EUR (medie pe 2 ani).</t>
  </si>
  <si>
    <t>6. Termenul de depunere: 15 luni (18 luni pt. primul an – 2024) de la sfarsitul anului fiscal.</t>
  </si>
  <si>
    <t>7. Sablonul este orientativ. Consultati un consilier fiscal pentru aplicarea specifica a grupului dvs.</t>
  </si>
  <si>
    <t>DATE GENERALE GRUP - PILLAR 2</t>
  </si>
  <si>
    <t>IDENTIFICARE GRUP</t>
  </si>
  <si>
    <t>Denumire grup (Societate-Mama Finala):</t>
  </si>
  <si>
    <t>CUI / Cod fiscal Societate-Mama:</t>
  </si>
  <si>
    <t>Jurisdictia Societatii-Mama Finale:</t>
  </si>
  <si>
    <t>Anul fiscal de referinta:</t>
  </si>
  <si>
    <t>Unitate de masura (EUR):</t>
  </si>
  <si>
    <t>mii</t>
  </si>
  <si>
    <t>Data intocmirii:</t>
  </si>
  <si>
    <t>Intocmit de:</t>
  </si>
  <si>
    <t>VERIFICARE PRAG DE APLICARE (PASUL 1)</t>
  </si>
  <si>
    <t>An fiscal</t>
  </si>
  <si>
    <t>Venituri consolidate (EUR mii)</t>
  </si>
  <si>
    <t>Prag EUR mii</t>
  </si>
  <si>
    <t>Depasit prag?</t>
  </si>
  <si>
    <t>Nr. ani cu venituri &gt;= 750M EUR:</t>
  </si>
  <si>
    <t>CONCLUZIE – Grup in sfera de aplicare?</t>
  </si>
  <si>
    <t>Nr.</t>
  </si>
  <si>
    <t>Denumire entitate constitutiva</t>
  </si>
  <si>
    <t>CUI</t>
  </si>
  <si>
    <t>Jurisdictie</t>
  </si>
  <si>
    <t>Tip entitate</t>
  </si>
  <si>
    <t>Entitate raportoare (DA/NU)</t>
  </si>
  <si>
    <t>Obs.</t>
  </si>
  <si>
    <t>CALCULUL PROFITULUI / PIERDERII GloBE - PASUL 2</t>
  </si>
  <si>
    <t>An fiscal de referinta:</t>
  </si>
  <si>
    <t>Unitate:</t>
  </si>
  <si>
    <t>ELEMENT</t>
  </si>
  <si>
    <t>Romania</t>
  </si>
  <si>
    <t>Jurisdictia 2</t>
  </si>
  <si>
    <t>Jurisdictia 3</t>
  </si>
  <si>
    <t>TOTAL GRUP</t>
  </si>
  <si>
    <t>1. PUNCT DE PORNIRE</t>
  </si>
  <si>
    <t xml:space="preserve">    1.1  Profit/Pierdere net contabil (SFS consolidate, pre-eliminari intra-grup)</t>
  </si>
  <si>
    <t>2. AJUSTARI GloBE (+ adaugare / - scadere)</t>
  </si>
  <si>
    <t xml:space="preserve">    2.1  Cheltuiala neta cu impozitul (se adauga)</t>
  </si>
  <si>
    <t xml:space="preserve">    2.2  Dividende excluse (se scade)</t>
  </si>
  <si>
    <t xml:space="preserve">    2.3  Castiguri/pierderi excludere participatii (se scade castig / adauga pierdere)</t>
  </si>
  <si>
    <t xml:space="preserve">    2.4  Cheltuieli cu pensii beneficii definite (ajustare)</t>
  </si>
  <si>
    <t xml:space="preserve">    2.5  Castiguri/pierderi din reevaluare active (ajustare)</t>
  </si>
  <si>
    <t xml:space="preserve">    2.6  Alte ajustari GloBE specifice</t>
  </si>
  <si>
    <t>3. PROFIT / PIERDERE GloBE BRUT</t>
  </si>
  <si>
    <t xml:space="preserve">    4. ALOCARE intre sediu permanent si sediu central (daca e cazul)</t>
  </si>
  <si>
    <t>5. PROFIT / PIERDERE GloBE NET (per jurisdictie)</t>
  </si>
  <si>
    <t>NOTA: Adaugati coloane suplimentare pentru fiecare jurisdictie in care grupul opereaza (duplicati coloanele C:E).</t>
  </si>
  <si>
    <t>CALCULUL TAXELOR ACOPERITE AJUSTATE - PASUL 3</t>
  </si>
  <si>
    <t>An fiscal:</t>
  </si>
  <si>
    <t xml:space="preserve">    1.1  Cheltuiala curenta cu impozitul (SFS)</t>
  </si>
  <si>
    <t>2. AJUSTARI IMPOZIT AMANAT</t>
  </si>
  <si>
    <t xml:space="preserve">    2.1  Impozit amanat din SFS (limitat la 15%)</t>
  </si>
  <si>
    <t xml:space="preserve">    2.2  Impozit amanat recunoscut dupa depasire prag 15%</t>
  </si>
  <si>
    <t xml:space="preserve">    2.3  Ajust. pentru active/pasive fiscale amânate anulate</t>
  </si>
  <si>
    <t>3. AJUSTARI SPECIFICE</t>
  </si>
  <si>
    <t xml:space="preserve">    3.1  Impozite inregistrate in capitaluri proprii</t>
  </si>
  <si>
    <t xml:space="preserve">    3.2  Impozite aferente distributiei dividendelor</t>
  </si>
  <si>
    <t xml:space="preserve">    3.3  Impozite pe profit neacoperite / incertitudini fiscale (se scad)</t>
  </si>
  <si>
    <t xml:space="preserve">    3.4  Ajustari ulterioare depunerii declaratiei</t>
  </si>
  <si>
    <t xml:space="preserve">    3.5  Alte ajustari specifice</t>
  </si>
  <si>
    <t>4. TAXE ACOPERITE AJUSTATE TOTAL</t>
  </si>
  <si>
    <t xml:space="preserve">    5. Taxe acoperite alocate altor entitati (iesiri)</t>
  </si>
  <si>
    <t xml:space="preserve">    6. Taxe acoperite primite de la alte entitati (intrari)</t>
  </si>
  <si>
    <t>7. TAXE ACOPERITE AJUSTATE NETE (per jurisdictie)</t>
  </si>
  <si>
    <t>NOTA: Impozitele inregistrate pentru pozitii fiscale incerte NU sunt taxe acoperite si nu se includ.</t>
  </si>
  <si>
    <t>CALCULUL ETR SI AL IMPOZITULUI SUPLIMENTAR - PASUL 4</t>
  </si>
  <si>
    <t>Cota minima:</t>
  </si>
  <si>
    <t>(15% - hardcodat Legea 431/2023)</t>
  </si>
  <si>
    <t>OBS.</t>
  </si>
  <si>
    <t>SECTIUNEA A – DATE DE INTRARE</t>
  </si>
  <si>
    <t xml:space="preserve">    A1. Profit GloBE net jurisdictional (din Foaia GloBE_Profit)</t>
  </si>
  <si>
    <t xml:space="preserve">    A2. Taxe acoperite ajustate nete (din Foaia Taxe_Acoperite)</t>
  </si>
  <si>
    <t>SECTIUNEA B – CALCUL ETR</t>
  </si>
  <si>
    <t xml:space="preserve">    B1. Rata Efectiva de Impozitare (ETR) = A2/A1</t>
  </si>
  <si>
    <t xml:space="preserve">    B2. Cota minima de impozitare</t>
  </si>
  <si>
    <t xml:space="preserve">    B3. Procent impozit suplimentar = max(0%, B2 - B1)</t>
  </si>
  <si>
    <t>SECTIUNEA C – DEROGARE DE SUBSTANTA</t>
  </si>
  <si>
    <t xml:space="preserve">    C1. Cheltuieli salariale eligibile (5% x cheltuieli salariale)</t>
  </si>
  <si>
    <t xml:space="preserve">    C2. Active corporale nete eligibile (5% x val. neta active corp.)</t>
  </si>
  <si>
    <t xml:space="preserve">    C3. Derogare de substanta totala = C1 + C2</t>
  </si>
  <si>
    <t>SECTIUNEA D – IMPOZIT SUPLIMENTAR</t>
  </si>
  <si>
    <t xml:space="preserve">    D1. Profit excedentar = max(0, A1 - C3)</t>
  </si>
  <si>
    <t xml:space="preserve">    D2. Impozit suplimentar jurisdictional = B3 x D1</t>
  </si>
  <si>
    <t xml:space="preserve">    D3. Minus: Impozit suplimentar national (ISTN/QDMTT) platit</t>
  </si>
  <si>
    <t>D4. IMPOZIT SUPLIMENTAR NET (IIR/UTPR) = D2 - D3</t>
  </si>
  <si>
    <t>SECTIUNEA E – VERIFICARE EXCLUDERE DE MINIMIS</t>
  </si>
  <si>
    <t xml:space="preserve">    E1. Venituri GloBE medii (ultimii 2 ani)</t>
  </si>
  <si>
    <t xml:space="preserve">    E2. Profit GloBE mediu (ultimii 2 ani)</t>
  </si>
  <si>
    <t xml:space="preserve">    E3. De minimis aplicabil? (venituri&lt;10M EUR SI profit&lt;1M EUR)</t>
  </si>
  <si>
    <t>NOTA: C1 = 5% x total cheltuieli salariale jurisdictie; C2 = 5% x valoare neta active corporale. Introd. valorile brute in celulele galbene, formula calculeaza 5%.</t>
  </si>
  <si>
    <t>ALOCAREA IMPOZITULUI SUPLIMENTAR PRIN IIR / UTPR - PASUL 5</t>
  </si>
  <si>
    <t>TOTAL</t>
  </si>
  <si>
    <t>REGULA IIR – Income Inclusion Rule</t>
  </si>
  <si>
    <t xml:space="preserve">    1. Impozit suplimentar nealocabil inainte IIR</t>
  </si>
  <si>
    <t xml:space="preserve">    2. Cota alocabila IIR a societatii-mama (%) </t>
  </si>
  <si>
    <t xml:space="preserve">    3. Impozit suplimentar alocat prin IIR = (1) x (2)</t>
  </si>
  <si>
    <t>REGULA UTPR – Undertaxed Profits Rule</t>
  </si>
  <si>
    <t xml:space="preserve">    4. Impozit suplimentar ramas dupa IIR = (1) - (3)</t>
  </si>
  <si>
    <t xml:space="preserve">    5. Pondere UTPR: angajati (%)</t>
  </si>
  <si>
    <t xml:space="preserve">    6. Pondere UTPR: active corporale (%)</t>
  </si>
  <si>
    <t xml:space="preserve">    7. Pondere UTPR medie = [(5)+(6)]/2</t>
  </si>
  <si>
    <t xml:space="preserve">    8. Impozit alocat prin UTPR = (4) x (7)</t>
  </si>
  <si>
    <t>TOTAL IMPOZIT SUPLIMENTAR DATORAT</t>
  </si>
  <si>
    <t>9. IIR + UTPR = (3) + (8)</t>
  </si>
  <si>
    <t>REZUMAT - IMPOZIT SUPLIMENTAR PILLAR 2</t>
  </si>
  <si>
    <t>Grup:</t>
  </si>
  <si>
    <t>INDICATORI</t>
  </si>
  <si>
    <t>Profit GloBE net (EUR mii)</t>
  </si>
  <si>
    <t>Taxe acoperite ajustate nete (EUR mii)</t>
  </si>
  <si>
    <t>ETR (%)</t>
  </si>
  <si>
    <t>—</t>
  </si>
  <si>
    <t>Procent top-up (%)</t>
  </si>
  <si>
    <t>Derogare de substanta (EUR mii)</t>
  </si>
  <si>
    <t>Impozit suplimentar brut (EUR mii)</t>
  </si>
  <si>
    <t>Minus ISTN/QDMTT (EUR mii)</t>
  </si>
  <si>
    <t>IMPOZIT SUPLIMENTAR NET IIR/UTPR</t>
  </si>
  <si>
    <t>Excludere de minimis aplicabila?</t>
  </si>
  <si>
    <t>TERMENE SI OBLIGATII DECLARATIVE</t>
  </si>
  <si>
    <t>Formulare ANAF</t>
  </si>
  <si>
    <t>Declaratie informativa privind impozitul suplimentar (Ordin ANAF 218/2026) + Notificare obligatie depunere declaratie</t>
  </si>
  <si>
    <t>Termen general</t>
  </si>
  <si>
    <t>15 luni de la ultima zi a exercitiului financiar de raportare</t>
  </si>
  <si>
    <t>Termen 2024</t>
  </si>
  <si>
    <t>18 luni de la 31.12.2024 = 30 iunie 2026</t>
  </si>
  <si>
    <t>Modalitate</t>
  </si>
  <si>
    <t>Electronic – portal e-guvernare (PDF + XML), semnatura digitala calificata</t>
  </si>
  <si>
    <t>Software ANAF</t>
  </si>
  <si>
    <t>Gratuit pe www.anaf.ro &gt; Servicii online &gt; Descarcare declaratii electronice</t>
  </si>
  <si>
    <t>ENTITATI CONSTITUTIVE IN ROMANIA (completati)/Orice entitate care face parte dintr-un grup de întreprinderi multinaţionale sau dintr-un grup naţional de mari dimensiuni; şi</t>
  </si>
  <si>
    <t>Entitate desemnată care depune declaraţia înseamnă entitatea constitutivă, alta decât societatea-mamă finală, desemnată de grupul de întreprinderi multinaţionale sau de grupul naţional de mari dimensiuni să îndeplinească obligaţiile de declarare prevăzute la art. 48 în numele grupului de întreprinderi multinaţionale sau al grupului naţional de mari dimensiuni.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</si>
</sst>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8" x14ac:knownFonts="1">
    <font>
      <sz val="11"/>
      <color theme="1"/>
      <name val="Calibri"/>
      <family val="2"/>
      <scheme val="minor"/>
    </font>
    <font>
      <b/>
      <sz val="16"/>
      <color rgb="FF1F497D"/>
      <name val="Arial"/>
    </font>
    <font>
      <i/>
      <sz val="9"/>
      <color rgb="FF606060"/>
      <name val="Arial"/>
    </font>
    <font>
      <b/>
      <sz val="11"/>
      <color rgb="FF1F497D"/>
      <name val="Arial"/>
    </font>
    <font>
      <sz val="10"/>
      <color rgb="FF0000FF"/>
      <name val="Arial"/>
    </font>
    <font>
      <sz val="10"/>
      <color rgb="FF000000"/>
      <name val="Arial"/>
    </font>
    <font>
      <sz val="10"/>
      <color rgb="FF008000"/>
      <name val="Arial"/>
    </font>
    <font>
      <b/>
      <sz val="10"/>
      <color rgb="FF2E75B6"/>
      <name val="Arial"/>
    </font>
    <font>
      <sz val="10"/>
      <name val="Arial"/>
    </font>
    <font>
      <b/>
      <sz val="13"/>
      <color rgb="FF1F497D"/>
      <name val="Arial"/>
    </font>
    <font>
      <b/>
      <sz val="10"/>
      <color rgb="FF1F497D"/>
      <name val="Arial"/>
    </font>
    <font>
      <b/>
      <sz val="10"/>
      <color rgb="FFFFFFFF"/>
      <name val="Arial"/>
    </font>
    <font>
      <i/>
      <sz val="10"/>
      <color rgb="FF606060"/>
      <name val="Arial"/>
    </font>
    <font>
      <b/>
      <sz val="10"/>
      <color rgb="FF000000"/>
      <name val="Arial"/>
    </font>
    <font>
      <b/>
      <sz val="10"/>
      <name val="Arial"/>
    </font>
    <font>
      <b/>
      <sz val="10"/>
      <color rgb="FFFF0000"/>
      <name val="Arial"/>
    </font>
    <font>
      <b/>
      <sz val="10"/>
      <color rgb="FF008000"/>
      <name val="Arial"/>
    </font>
    <font>
      <b/>
      <sz val="11"/>
      <color theme="1"/>
      <name val="Calibri"/>
      <family val="2"/>
      <scheme val="minor"/>
    </font>
  </fonts>
  <fills count="10">
    <fill>
      <patternFill patternType="none"/>
    </fill>
    <fill>
      <patternFill patternType="gray125"/>
    </fill>
    <fill>
      <patternFill patternType="solid">
        <fgColor rgb="FFD6E4F0"/>
      </patternFill>
    </fill>
    <fill>
      <patternFill patternType="solid">
        <fgColor rgb="FFFFFF00"/>
      </patternFill>
    </fill>
    <fill>
      <patternFill patternType="solid">
        <fgColor rgb="FFFFFFFF"/>
      </patternFill>
    </fill>
    <fill>
      <patternFill patternType="solid">
        <fgColor rgb="FFEBF3FB"/>
      </patternFill>
    </fill>
    <fill>
      <patternFill patternType="solid">
        <fgColor rgb="FF1F497D"/>
      </patternFill>
    </fill>
    <fill>
      <patternFill patternType="solid">
        <fgColor rgb="FFF2F2F2"/>
      </patternFill>
    </fill>
    <fill>
      <patternFill patternType="solid">
        <fgColor rgb="FF2E75B6"/>
      </patternFill>
    </fill>
    <fill>
      <patternFill patternType="solid">
        <fgColor rgb="FFE2EFDA"/>
      </patternFill>
    </fill>
  </fills>
  <borders count="4">
    <border>
      <left/>
      <right/>
      <top/>
      <bottom/>
      <diagonal/>
    </border>
    <border>
      <left style="thin">
        <color rgb="FFCCCCCC"/>
      </left>
      <right style="thin">
        <color rgb="FFCCCCCC"/>
      </right>
      <top style="thin">
        <color rgb="FFCCCCCC"/>
      </top>
      <bottom style="thin">
        <color rgb="FFCCCCCC"/>
      </bottom>
      <diagonal/>
    </border>
    <border>
      <left/>
      <right/>
      <top style="thin">
        <color rgb="FFCCCCCC"/>
      </top>
      <bottom style="thin">
        <color rgb="FFCCCCCC"/>
      </bottom>
      <diagonal/>
    </border>
    <border>
      <left/>
      <right style="thin">
        <color rgb="FFCCCCCC"/>
      </right>
      <top style="thin">
        <color rgb="FFCCCCCC"/>
      </top>
      <bottom style="thin">
        <color rgb="FFCCCCCC"/>
      </bottom>
      <diagonal/>
    </border>
  </borders>
  <cellStyleXfs count="1">
    <xf numFmtId="0" fontId="0" fillId="0" borderId="0"/>
  </cellStyleXfs>
  <cellXfs count="66">
    <xf numFmtId="0" fontId="0" fillId="0" borderId="0" xfId="0"/>
    <xf numFmtId="0" fontId="4" fillId="3" borderId="1" xfId="0" applyFont="1" applyFill="1" applyBorder="1" applyAlignment="1">
      <alignment horizontal="left" vertical="center" wrapText="1"/>
    </xf>
    <xf numFmtId="0" fontId="5" fillId="0" borderId="1" xfId="0" applyFont="1" applyBorder="1"/>
    <xf numFmtId="0" fontId="11" fillId="6" borderId="1" xfId="0" applyFont="1" applyFill="1" applyBorder="1" applyAlignment="1">
      <alignment horizontal="center" vertical="center" wrapText="1"/>
    </xf>
    <xf numFmtId="1" fontId="4" fillId="7" borderId="1" xfId="0" applyNumberFormat="1" applyFont="1" applyFill="1" applyBorder="1" applyAlignment="1">
      <alignment horizontal="center" vertical="center" wrapText="1"/>
    </xf>
    <xf numFmtId="164" fontId="4" fillId="3" borderId="1" xfId="0" applyNumberFormat="1" applyFont="1" applyFill="1" applyBorder="1" applyAlignment="1">
      <alignment horizontal="right" vertical="center"/>
    </xf>
    <xf numFmtId="164" fontId="12" fillId="0" borderId="1" xfId="0" applyNumberFormat="1" applyFont="1" applyBorder="1" applyAlignment="1">
      <alignment horizontal="right" vertical="center"/>
    </xf>
    <xf numFmtId="0" fontId="5" fillId="0" borderId="1" xfId="0" applyFont="1" applyBorder="1" applyAlignment="1">
      <alignment horizontal="center" vertical="center" wrapText="1"/>
    </xf>
    <xf numFmtId="1" fontId="14" fillId="0" borderId="1" xfId="0" applyNumberFormat="1" applyFont="1" applyBorder="1" applyAlignment="1">
      <alignment horizontal="center" vertical="center" wrapText="1"/>
    </xf>
    <xf numFmtId="0" fontId="0" fillId="7" borderId="1" xfId="0" applyFill="1" applyBorder="1" applyAlignment="1">
      <alignment horizontal="center" vertical="center" wrapText="1"/>
    </xf>
    <xf numFmtId="1" fontId="6" fillId="0" borderId="1" xfId="0" applyNumberFormat="1" applyFont="1" applyBorder="1"/>
    <xf numFmtId="0" fontId="6" fillId="0" borderId="1" xfId="0" applyFont="1" applyBorder="1"/>
    <xf numFmtId="0" fontId="11" fillId="8" borderId="1" xfId="0" applyFont="1" applyFill="1" applyBorder="1" applyAlignment="1">
      <alignment horizontal="center" vertical="center" wrapText="1"/>
    </xf>
    <xf numFmtId="164" fontId="5" fillId="2" borderId="1" xfId="0" applyNumberFormat="1" applyFont="1" applyFill="1" applyBorder="1" applyAlignment="1">
      <alignment horizontal="right" vertical="center"/>
    </xf>
    <xf numFmtId="164" fontId="0" fillId="2" borderId="1" xfId="0" applyNumberFormat="1" applyFill="1" applyBorder="1" applyAlignment="1">
      <alignment horizontal="right" vertical="center"/>
    </xf>
    <xf numFmtId="164" fontId="5" fillId="7" borderId="1" xfId="0" applyNumberFormat="1" applyFont="1" applyFill="1" applyBorder="1" applyAlignment="1">
      <alignment horizontal="right" vertical="center"/>
    </xf>
    <xf numFmtId="164" fontId="14" fillId="2" borderId="1" xfId="0" applyNumberFormat="1" applyFont="1" applyFill="1" applyBorder="1" applyAlignment="1">
      <alignment horizontal="right" vertical="center"/>
    </xf>
    <xf numFmtId="165" fontId="15" fillId="0" borderId="1" xfId="0" applyNumberFormat="1" applyFont="1" applyBorder="1"/>
    <xf numFmtId="0" fontId="0" fillId="6" borderId="1" xfId="0" applyFill="1" applyBorder="1" applyAlignment="1">
      <alignment horizontal="right" vertical="center"/>
    </xf>
    <xf numFmtId="0" fontId="0" fillId="6" borderId="1" xfId="0" applyFill="1" applyBorder="1" applyAlignment="1">
      <alignment horizontal="left" vertical="center" wrapText="1"/>
    </xf>
    <xf numFmtId="164" fontId="6" fillId="9" borderId="1" xfId="0" applyNumberFormat="1" applyFont="1" applyFill="1" applyBorder="1" applyAlignment="1">
      <alignment horizontal="right" vertical="center"/>
    </xf>
    <xf numFmtId="0" fontId="0" fillId="7" borderId="1" xfId="0" applyFill="1" applyBorder="1" applyAlignment="1">
      <alignment horizontal="left" vertical="center" wrapText="1"/>
    </xf>
    <xf numFmtId="10" fontId="5" fillId="0" borderId="1" xfId="0" applyNumberFormat="1" applyFont="1" applyBorder="1" applyAlignment="1">
      <alignment horizontal="right" vertical="center"/>
    </xf>
    <xf numFmtId="165" fontId="5" fillId="0" borderId="1" xfId="0" applyNumberFormat="1" applyFont="1" applyBorder="1" applyAlignment="1">
      <alignment horizontal="right" vertical="center"/>
    </xf>
    <xf numFmtId="164" fontId="5" fillId="0" borderId="1" xfId="0" applyNumberFormat="1" applyFont="1" applyBorder="1" applyAlignment="1">
      <alignment horizontal="right" vertical="center"/>
    </xf>
    <xf numFmtId="49" fontId="5" fillId="0" borderId="1" xfId="0" applyNumberFormat="1" applyFont="1" applyBorder="1" applyAlignment="1">
      <alignment horizontal="right" vertical="center"/>
    </xf>
    <xf numFmtId="164" fontId="0" fillId="6" borderId="1" xfId="0" applyNumberFormat="1" applyFill="1" applyBorder="1" applyAlignment="1">
      <alignment horizontal="right" vertical="center"/>
    </xf>
    <xf numFmtId="165" fontId="4" fillId="3" borderId="1" xfId="0" applyNumberFormat="1" applyFont="1" applyFill="1" applyBorder="1" applyAlignment="1">
      <alignment horizontal="right" vertical="center"/>
    </xf>
    <xf numFmtId="164" fontId="8" fillId="7" borderId="1" xfId="0" applyNumberFormat="1" applyFont="1" applyFill="1" applyBorder="1" applyAlignment="1">
      <alignment horizontal="right" vertical="center"/>
    </xf>
    <xf numFmtId="164" fontId="14" fillId="7" borderId="1" xfId="0" applyNumberFormat="1" applyFont="1" applyFill="1" applyBorder="1" applyAlignment="1">
      <alignment horizontal="right" vertical="center"/>
    </xf>
    <xf numFmtId="164" fontId="8" fillId="7" borderId="1" xfId="0" applyNumberFormat="1" applyFont="1" applyFill="1" applyBorder="1" applyAlignment="1">
      <alignment horizontal="center" vertical="center" wrapText="1"/>
    </xf>
    <xf numFmtId="10" fontId="6" fillId="9" borderId="1" xfId="0" applyNumberFormat="1" applyFont="1" applyFill="1" applyBorder="1" applyAlignment="1">
      <alignment horizontal="right" vertical="center"/>
    </xf>
    <xf numFmtId="164" fontId="5" fillId="7" borderId="1" xfId="0" applyNumberFormat="1" applyFont="1" applyFill="1" applyBorder="1" applyAlignment="1">
      <alignment horizontal="center" vertical="center" wrapText="1"/>
    </xf>
    <xf numFmtId="164" fontId="16" fillId="2" borderId="1" xfId="0" applyNumberFormat="1" applyFont="1" applyFill="1" applyBorder="1" applyAlignment="1">
      <alignment horizontal="right" vertical="center"/>
    </xf>
    <xf numFmtId="164" fontId="14" fillId="2" borderId="1" xfId="0" applyNumberFormat="1" applyFont="1" applyFill="1" applyBorder="1" applyAlignment="1">
      <alignment horizontal="center" vertical="center" wrapText="1"/>
    </xf>
    <xf numFmtId="49" fontId="6" fillId="9" borderId="1" xfId="0" applyNumberFormat="1" applyFont="1" applyFill="1" applyBorder="1" applyAlignment="1">
      <alignment horizontal="right" vertical="center"/>
    </xf>
    <xf numFmtId="0" fontId="6" fillId="0" borderId="1" xfId="0" applyFont="1" applyBorder="1"/>
    <xf numFmtId="0" fontId="0" fillId="0" borderId="2" xfId="0" applyBorder="1"/>
    <xf numFmtId="0" fontId="0" fillId="0" borderId="3" xfId="0" applyBorder="1"/>
    <xf numFmtId="0" fontId="5" fillId="5" borderId="1" xfId="0" applyFont="1" applyFill="1" applyBorder="1" applyAlignment="1">
      <alignment horizontal="left" vertical="center" wrapText="1"/>
    </xf>
    <xf numFmtId="0" fontId="5" fillId="4" borderId="1" xfId="0" applyFont="1" applyFill="1" applyBorder="1" applyAlignment="1">
      <alignment horizontal="left" vertical="center" wrapText="1"/>
    </xf>
    <xf numFmtId="0" fontId="9" fillId="2" borderId="0" xfId="0" applyFont="1" applyFill="1" applyAlignment="1">
      <alignment horizontal="left" vertical="center" indent="1"/>
    </xf>
    <xf numFmtId="0" fontId="0" fillId="0" borderId="0" xfId="0"/>
    <xf numFmtId="0" fontId="5" fillId="0" borderId="1" xfId="0" applyFont="1" applyBorder="1" applyAlignment="1">
      <alignment horizontal="left" vertical="center" wrapText="1"/>
    </xf>
    <xf numFmtId="0" fontId="3" fillId="2" borderId="0" xfId="0" applyFont="1" applyFill="1"/>
    <xf numFmtId="0" fontId="13" fillId="5" borderId="1" xfId="0" applyFont="1" applyFill="1" applyBorder="1" applyAlignment="1">
      <alignment horizontal="left" vertical="center" wrapText="1"/>
    </xf>
    <xf numFmtId="0" fontId="11" fillId="6"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8" fillId="0" borderId="1" xfId="0" applyFont="1" applyBorder="1" applyAlignment="1">
      <alignment horizontal="left" vertical="center" wrapText="1"/>
    </xf>
    <xf numFmtId="0" fontId="8" fillId="0" borderId="1" xfId="0" applyFont="1" applyBorder="1"/>
    <xf numFmtId="0" fontId="7" fillId="5" borderId="1" xfId="0" applyFont="1" applyFill="1" applyBorder="1"/>
    <xf numFmtId="0" fontId="3" fillId="0" borderId="0" xfId="0" applyFont="1"/>
    <xf numFmtId="0" fontId="1" fillId="2" borderId="0" xfId="0" applyFont="1" applyFill="1" applyAlignment="1">
      <alignment horizontal="left" vertical="center" indent="1"/>
    </xf>
    <xf numFmtId="0" fontId="4" fillId="3" borderId="1" xfId="0" applyFont="1" applyFill="1" applyBorder="1" applyAlignment="1">
      <alignment horizontal="left" vertical="center" wrapText="1"/>
    </xf>
    <xf numFmtId="0" fontId="2" fillId="0" borderId="0" xfId="0" applyFont="1" applyAlignment="1">
      <alignment horizontal="left" indent="1"/>
    </xf>
    <xf numFmtId="0" fontId="6" fillId="4" borderId="1" xfId="0" applyFont="1" applyFill="1" applyBorder="1" applyAlignment="1">
      <alignment horizontal="left" vertical="center" wrapText="1"/>
    </xf>
    <xf numFmtId="0" fontId="17" fillId="0" borderId="0" xfId="0" applyFont="1" applyAlignment="1">
      <alignment horizontal="left" wrapText="1"/>
    </xf>
    <xf numFmtId="0" fontId="0" fillId="7" borderId="1" xfId="0" applyFill="1" applyBorder="1"/>
    <xf numFmtId="0" fontId="0" fillId="0" borderId="1" xfId="0" applyBorder="1" applyAlignment="1">
      <alignment horizontal="center" vertical="center" wrapText="1"/>
    </xf>
    <xf numFmtId="0" fontId="5" fillId="0" borderId="1" xfId="0" applyFont="1" applyBorder="1"/>
    <xf numFmtId="0" fontId="10" fillId="2" borderId="0" xfId="0" applyFont="1" applyFill="1"/>
    <xf numFmtId="0" fontId="13" fillId="0" borderId="1" xfId="0" applyFont="1" applyBorder="1"/>
    <xf numFmtId="0" fontId="13" fillId="2" borderId="1" xfId="0" applyFont="1" applyFill="1" applyBorder="1" applyAlignment="1">
      <alignment horizontal="left" vertical="center" wrapText="1"/>
    </xf>
    <xf numFmtId="0" fontId="2" fillId="0" borderId="0" xfId="0" applyFont="1"/>
    <xf numFmtId="0" fontId="11" fillId="6" borderId="1" xfId="0" applyFont="1" applyFill="1" applyBorder="1" applyAlignment="1">
      <alignment horizontal="left" vertical="center" wrapText="1"/>
    </xf>
    <xf numFmtId="10" fontId="5" fillId="0" borderId="1" xfId="0" applyNumberFormat="1" applyFont="1" applyFill="1" applyBorder="1" applyAlignment="1">
      <alignment horizontal="righ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9"/>
  <sheetViews>
    <sheetView showGridLines="0" topLeftCell="A4" workbookViewId="0">
      <selection sqref="A1:G1"/>
    </sheetView>
  </sheetViews>
  <sheetFormatPr defaultRowHeight="14.4" x14ac:dyDescent="0.3"/>
  <cols>
    <col min="1" max="1" width="30" customWidth="1"/>
    <col min="2" max="2" width="18" customWidth="1"/>
    <col min="3" max="3" width="35" customWidth="1"/>
    <col min="4" max="7" width="12" customWidth="1"/>
  </cols>
  <sheetData>
    <row r="1" spans="1:7" ht="40.049999999999997" customHeight="1" x14ac:dyDescent="0.3">
      <c r="A1" s="52" t="s">
        <v>0</v>
      </c>
      <c r="B1" s="42"/>
      <c r="C1" s="42"/>
      <c r="D1" s="42"/>
      <c r="E1" s="42"/>
      <c r="F1" s="42"/>
      <c r="G1" s="42"/>
    </row>
    <row r="2" spans="1:7" ht="19.95" customHeight="1" x14ac:dyDescent="0.3">
      <c r="A2" s="54" t="s">
        <v>1</v>
      </c>
      <c r="B2" s="42"/>
      <c r="C2" s="42"/>
      <c r="D2" s="42"/>
      <c r="E2" s="42"/>
      <c r="F2" s="42"/>
      <c r="G2" s="42"/>
    </row>
    <row r="4" spans="1:7" x14ac:dyDescent="0.3">
      <c r="A4" s="51" t="s">
        <v>2</v>
      </c>
      <c r="B4" s="42"/>
      <c r="C4" s="42"/>
      <c r="D4" s="42"/>
      <c r="E4" s="42"/>
      <c r="F4" s="42"/>
      <c r="G4" s="42"/>
    </row>
    <row r="6" spans="1:7" x14ac:dyDescent="0.3">
      <c r="A6" s="53" t="s">
        <v>3</v>
      </c>
      <c r="B6" s="37"/>
      <c r="C6" s="37"/>
      <c r="D6" s="37"/>
      <c r="E6" s="37"/>
      <c r="F6" s="37"/>
      <c r="G6" s="38"/>
    </row>
    <row r="7" spans="1:7" x14ac:dyDescent="0.3">
      <c r="A7" s="40" t="s">
        <v>4</v>
      </c>
      <c r="B7" s="37"/>
      <c r="C7" s="37"/>
      <c r="D7" s="37"/>
      <c r="E7" s="37"/>
      <c r="F7" s="37"/>
      <c r="G7" s="38"/>
    </row>
    <row r="8" spans="1:7" x14ac:dyDescent="0.3">
      <c r="A8" s="55" t="s">
        <v>5</v>
      </c>
      <c r="B8" s="37"/>
      <c r="C8" s="37"/>
      <c r="D8" s="37"/>
      <c r="E8" s="37"/>
      <c r="F8" s="37"/>
      <c r="G8" s="38"/>
    </row>
    <row r="11" spans="1:7" x14ac:dyDescent="0.3">
      <c r="A11" s="51" t="s">
        <v>6</v>
      </c>
      <c r="B11" s="42"/>
      <c r="C11" s="42"/>
      <c r="D11" s="42"/>
      <c r="E11" s="42"/>
      <c r="F11" s="42"/>
      <c r="G11" s="42"/>
    </row>
    <row r="13" spans="1:7" x14ac:dyDescent="0.3">
      <c r="A13" s="50" t="s">
        <v>7</v>
      </c>
      <c r="B13" s="38"/>
      <c r="C13" s="49" t="s">
        <v>8</v>
      </c>
      <c r="D13" s="37"/>
      <c r="E13" s="37"/>
      <c r="F13" s="37"/>
      <c r="G13" s="38"/>
    </row>
    <row r="14" spans="1:7" x14ac:dyDescent="0.3">
      <c r="A14" s="50" t="s">
        <v>9</v>
      </c>
      <c r="B14" s="38"/>
      <c r="C14" s="49" t="s">
        <v>10</v>
      </c>
      <c r="D14" s="37"/>
      <c r="E14" s="37"/>
      <c r="F14" s="37"/>
      <c r="G14" s="38"/>
    </row>
    <row r="15" spans="1:7" x14ac:dyDescent="0.3">
      <c r="A15" s="50" t="s">
        <v>11</v>
      </c>
      <c r="B15" s="38"/>
      <c r="C15" s="49" t="s">
        <v>12</v>
      </c>
      <c r="D15" s="37"/>
      <c r="E15" s="37"/>
      <c r="F15" s="37"/>
      <c r="G15" s="38"/>
    </row>
    <row r="16" spans="1:7" x14ac:dyDescent="0.3">
      <c r="A16" s="50" t="s">
        <v>13</v>
      </c>
      <c r="B16" s="38"/>
      <c r="C16" s="49" t="s">
        <v>14</v>
      </c>
      <c r="D16" s="37"/>
      <c r="E16" s="37"/>
      <c r="F16" s="37"/>
      <c r="G16" s="38"/>
    </row>
    <row r="17" spans="1:7" x14ac:dyDescent="0.3">
      <c r="A17" s="50" t="s">
        <v>15</v>
      </c>
      <c r="B17" s="38"/>
      <c r="C17" s="49" t="s">
        <v>16</v>
      </c>
      <c r="D17" s="37"/>
      <c r="E17" s="37"/>
      <c r="F17" s="37"/>
      <c r="G17" s="38"/>
    </row>
    <row r="18" spans="1:7" x14ac:dyDescent="0.3">
      <c r="A18" s="50" t="s">
        <v>17</v>
      </c>
      <c r="B18" s="38"/>
      <c r="C18" s="49" t="s">
        <v>18</v>
      </c>
      <c r="D18" s="37"/>
      <c r="E18" s="37"/>
      <c r="F18" s="37"/>
      <c r="G18" s="38"/>
    </row>
    <row r="21" spans="1:7" x14ac:dyDescent="0.3">
      <c r="A21" s="51" t="s">
        <v>19</v>
      </c>
      <c r="B21" s="42"/>
      <c r="C21" s="42"/>
      <c r="D21" s="42"/>
      <c r="E21" s="42"/>
      <c r="F21" s="42"/>
      <c r="G21" s="42"/>
    </row>
    <row r="23" spans="1:7" x14ac:dyDescent="0.3">
      <c r="A23" s="48" t="s">
        <v>20</v>
      </c>
      <c r="B23" s="37"/>
      <c r="C23" s="37"/>
      <c r="D23" s="37"/>
      <c r="E23" s="37"/>
      <c r="F23" s="37"/>
      <c r="G23" s="38"/>
    </row>
    <row r="24" spans="1:7" x14ac:dyDescent="0.3">
      <c r="A24" s="48" t="s">
        <v>21</v>
      </c>
      <c r="B24" s="37"/>
      <c r="C24" s="37"/>
      <c r="D24" s="37"/>
      <c r="E24" s="37"/>
      <c r="F24" s="37"/>
      <c r="G24" s="38"/>
    </row>
    <row r="25" spans="1:7" x14ac:dyDescent="0.3">
      <c r="A25" s="48" t="s">
        <v>22</v>
      </c>
      <c r="B25" s="37"/>
      <c r="C25" s="37"/>
      <c r="D25" s="37"/>
      <c r="E25" s="37"/>
      <c r="F25" s="37"/>
      <c r="G25" s="38"/>
    </row>
    <row r="26" spans="1:7" x14ac:dyDescent="0.3">
      <c r="A26" s="48" t="s">
        <v>23</v>
      </c>
      <c r="B26" s="37"/>
      <c r="C26" s="37"/>
      <c r="D26" s="37"/>
      <c r="E26" s="37"/>
      <c r="F26" s="37"/>
      <c r="G26" s="38"/>
    </row>
    <row r="27" spans="1:7" x14ac:dyDescent="0.3">
      <c r="A27" s="48" t="s">
        <v>24</v>
      </c>
      <c r="B27" s="37"/>
      <c r="C27" s="37"/>
      <c r="D27" s="37"/>
      <c r="E27" s="37"/>
      <c r="F27" s="37"/>
      <c r="G27" s="38"/>
    </row>
    <row r="28" spans="1:7" x14ac:dyDescent="0.3">
      <c r="A28" s="48" t="s">
        <v>25</v>
      </c>
      <c r="B28" s="37"/>
      <c r="C28" s="37"/>
      <c r="D28" s="37"/>
      <c r="E28" s="37"/>
      <c r="F28" s="37"/>
      <c r="G28" s="38"/>
    </row>
    <row r="29" spans="1:7" x14ac:dyDescent="0.3">
      <c r="A29" s="48" t="s">
        <v>26</v>
      </c>
      <c r="B29" s="37"/>
      <c r="C29" s="37"/>
      <c r="D29" s="37"/>
      <c r="E29" s="37"/>
      <c r="F29" s="37"/>
      <c r="G29" s="38"/>
    </row>
  </sheetData>
  <mergeCells count="27">
    <mergeCell ref="A1:G1"/>
    <mergeCell ref="A6:G6"/>
    <mergeCell ref="A14:B14"/>
    <mergeCell ref="A7:G7"/>
    <mergeCell ref="A17:B17"/>
    <mergeCell ref="C17:G17"/>
    <mergeCell ref="A13:B13"/>
    <mergeCell ref="A2:G2"/>
    <mergeCell ref="C13:G13"/>
    <mergeCell ref="A15:B15"/>
    <mergeCell ref="A8:G8"/>
    <mergeCell ref="C15:G15"/>
    <mergeCell ref="A4:G4"/>
    <mergeCell ref="A11:G11"/>
    <mergeCell ref="A29:G29"/>
    <mergeCell ref="C14:G14"/>
    <mergeCell ref="A28:G28"/>
    <mergeCell ref="A16:B16"/>
    <mergeCell ref="C16:G16"/>
    <mergeCell ref="A24:G24"/>
    <mergeCell ref="A18:B18"/>
    <mergeCell ref="A25:G25"/>
    <mergeCell ref="A27:G27"/>
    <mergeCell ref="A21:G21"/>
    <mergeCell ref="A26:G26"/>
    <mergeCell ref="C18:G18"/>
    <mergeCell ref="A23:G23"/>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4"/>
  <sheetViews>
    <sheetView showGridLines="0" topLeftCell="A14" workbookViewId="0">
      <selection activeCell="A32" sqref="A32:H34"/>
    </sheetView>
  </sheetViews>
  <sheetFormatPr defaultRowHeight="14.4" x14ac:dyDescent="0.3"/>
  <cols>
    <col min="1" max="1" width="8" customWidth="1"/>
    <col min="2" max="2" width="32" customWidth="1"/>
    <col min="3" max="3" width="14" customWidth="1"/>
    <col min="4" max="4" width="18" customWidth="1"/>
    <col min="5" max="5" width="20" customWidth="1"/>
    <col min="6" max="6" width="22" customWidth="1"/>
    <col min="7" max="7" width="20" customWidth="1"/>
    <col min="8" max="8" width="10" customWidth="1"/>
  </cols>
  <sheetData>
    <row r="1" spans="1:8" ht="28.05" customHeight="1" x14ac:dyDescent="0.3">
      <c r="A1" s="41" t="s">
        <v>27</v>
      </c>
      <c r="B1" s="42"/>
      <c r="C1" s="42"/>
      <c r="D1" s="42"/>
      <c r="E1" s="42"/>
      <c r="F1" s="42"/>
      <c r="G1" s="42"/>
      <c r="H1" s="42"/>
    </row>
    <row r="3" spans="1:8" x14ac:dyDescent="0.3">
      <c r="A3" s="60" t="s">
        <v>28</v>
      </c>
      <c r="B3" s="42"/>
      <c r="C3" s="42"/>
      <c r="D3" s="42"/>
      <c r="E3" s="42"/>
      <c r="F3" s="42"/>
      <c r="G3" s="42"/>
      <c r="H3" s="42"/>
    </row>
    <row r="4" spans="1:8" x14ac:dyDescent="0.3">
      <c r="A4" s="59" t="s">
        <v>29</v>
      </c>
      <c r="B4" s="37"/>
      <c r="C4" s="38"/>
      <c r="D4" s="53"/>
      <c r="E4" s="37"/>
      <c r="F4" s="37"/>
      <c r="G4" s="37"/>
      <c r="H4" s="38"/>
    </row>
    <row r="5" spans="1:8" x14ac:dyDescent="0.3">
      <c r="A5" s="59" t="s">
        <v>30</v>
      </c>
      <c r="B5" s="37"/>
      <c r="C5" s="38"/>
      <c r="D5" s="53"/>
      <c r="E5" s="37"/>
      <c r="F5" s="37"/>
      <c r="G5" s="37"/>
      <c r="H5" s="38"/>
    </row>
    <row r="6" spans="1:8" x14ac:dyDescent="0.3">
      <c r="A6" s="59" t="s">
        <v>31</v>
      </c>
      <c r="B6" s="37"/>
      <c r="C6" s="38"/>
      <c r="D6" s="53"/>
      <c r="E6" s="37"/>
      <c r="F6" s="37"/>
      <c r="G6" s="37"/>
      <c r="H6" s="38"/>
    </row>
    <row r="7" spans="1:8" x14ac:dyDescent="0.3">
      <c r="A7" s="59" t="s">
        <v>32</v>
      </c>
      <c r="B7" s="37"/>
      <c r="C7" s="38"/>
      <c r="D7" s="53">
        <v>2024</v>
      </c>
      <c r="E7" s="37"/>
      <c r="F7" s="37"/>
      <c r="G7" s="37"/>
      <c r="H7" s="38"/>
    </row>
    <row r="8" spans="1:8" x14ac:dyDescent="0.3">
      <c r="A8" s="59" t="s">
        <v>33</v>
      </c>
      <c r="B8" s="37"/>
      <c r="C8" s="38"/>
      <c r="D8" s="53" t="s">
        <v>34</v>
      </c>
      <c r="E8" s="37"/>
      <c r="F8" s="37"/>
      <c r="G8" s="37"/>
      <c r="H8" s="38"/>
    </row>
    <row r="9" spans="1:8" x14ac:dyDescent="0.3">
      <c r="A9" s="59" t="s">
        <v>35</v>
      </c>
      <c r="B9" s="37"/>
      <c r="C9" s="38"/>
      <c r="D9" s="53"/>
      <c r="E9" s="37"/>
      <c r="F9" s="37"/>
      <c r="G9" s="37"/>
      <c r="H9" s="38"/>
    </row>
    <row r="10" spans="1:8" x14ac:dyDescent="0.3">
      <c r="A10" s="59" t="s">
        <v>36</v>
      </c>
      <c r="B10" s="37"/>
      <c r="C10" s="38"/>
      <c r="D10" s="53"/>
      <c r="E10" s="37"/>
      <c r="F10" s="37"/>
      <c r="G10" s="37"/>
      <c r="H10" s="38"/>
    </row>
    <row r="12" spans="1:8" x14ac:dyDescent="0.3">
      <c r="A12" s="60" t="s">
        <v>37</v>
      </c>
      <c r="B12" s="42"/>
      <c r="C12" s="42"/>
      <c r="D12" s="42"/>
      <c r="E12" s="42"/>
      <c r="F12" s="42"/>
      <c r="G12" s="42"/>
      <c r="H12" s="42"/>
    </row>
    <row r="13" spans="1:8" ht="26.4" x14ac:dyDescent="0.3">
      <c r="A13" s="3" t="s">
        <v>38</v>
      </c>
      <c r="B13" s="3" t="s">
        <v>39</v>
      </c>
      <c r="C13" s="46" t="s">
        <v>40</v>
      </c>
      <c r="D13" s="3" t="s">
        <v>41</v>
      </c>
    </row>
    <row r="14" spans="1:8" x14ac:dyDescent="0.3">
      <c r="A14" s="4">
        <v>2021</v>
      </c>
      <c r="B14" s="5"/>
      <c r="C14" s="6">
        <v>750000</v>
      </c>
      <c r="D14" s="7" t="str">
        <f>IF(B14="","",IF(B14&gt;=750000,"DA - depasit","NU - sub prag"))</f>
        <v/>
      </c>
    </row>
    <row r="15" spans="1:8" x14ac:dyDescent="0.3">
      <c r="A15" s="4">
        <v>2022</v>
      </c>
      <c r="B15" s="5"/>
      <c r="C15" s="6">
        <v>750000</v>
      </c>
      <c r="D15" s="7" t="str">
        <f>IF(B15="","",IF(B15&gt;=750000,"DA - depasit","NU - sub prag"))</f>
        <v/>
      </c>
    </row>
    <row r="16" spans="1:8" x14ac:dyDescent="0.3">
      <c r="A16" s="4">
        <v>2023</v>
      </c>
      <c r="B16" s="5"/>
      <c r="C16" s="6">
        <v>750000</v>
      </c>
      <c r="D16" s="7" t="str">
        <f>IF(B16="","",IF(B16&gt;=750000,"DA - depasit","NU - sub prag"))</f>
        <v/>
      </c>
    </row>
    <row r="17" spans="1:8" x14ac:dyDescent="0.3">
      <c r="A17" s="4">
        <v>2024</v>
      </c>
      <c r="B17" s="5"/>
      <c r="C17" s="6">
        <v>750000</v>
      </c>
      <c r="D17" s="7" t="str">
        <f>IF(B17="","",IF(B17&gt;=750000,"DA - depasit","NU - sub prag"))</f>
        <v/>
      </c>
    </row>
    <row r="19" spans="1:8" x14ac:dyDescent="0.3">
      <c r="A19" s="61" t="s">
        <v>42</v>
      </c>
      <c r="B19" s="38"/>
      <c r="C19" s="8">
        <f>COUNTIF(D14:D17,"DA - depasit")</f>
        <v>0</v>
      </c>
    </row>
    <row r="20" spans="1:8" x14ac:dyDescent="0.3">
      <c r="A20" s="61" t="s">
        <v>43</v>
      </c>
      <c r="B20" s="38"/>
      <c r="C20" s="58" t="str">
        <f>IF(C19&gt;=2,"DA – Grup in sfera Pillar 2","NU – Sub prag (verificati din nou)")</f>
        <v>NU – Sub prag (verificati din nou)</v>
      </c>
      <c r="D20" s="38"/>
    </row>
    <row r="22" spans="1:8" x14ac:dyDescent="0.3">
      <c r="A22" s="60" t="s">
        <v>153</v>
      </c>
      <c r="B22" s="42"/>
      <c r="C22" s="42"/>
      <c r="D22" s="42"/>
      <c r="E22" s="42"/>
      <c r="F22" s="42"/>
      <c r="G22" s="42"/>
      <c r="H22" s="42"/>
    </row>
    <row r="23" spans="1:8" ht="26.4" x14ac:dyDescent="0.3">
      <c r="A23" s="3" t="s">
        <v>44</v>
      </c>
      <c r="B23" s="3" t="s">
        <v>45</v>
      </c>
      <c r="C23" s="3" t="s">
        <v>46</v>
      </c>
      <c r="D23" s="3" t="s">
        <v>47</v>
      </c>
      <c r="E23" s="3" t="s">
        <v>48</v>
      </c>
      <c r="F23" s="3" t="s">
        <v>49</v>
      </c>
      <c r="G23" s="46" t="s">
        <v>50</v>
      </c>
      <c r="H23" s="38"/>
    </row>
    <row r="24" spans="1:8" x14ac:dyDescent="0.3">
      <c r="A24" s="9">
        <v>1</v>
      </c>
      <c r="B24" s="1"/>
      <c r="C24" s="1"/>
      <c r="D24" s="1"/>
      <c r="E24" s="1"/>
      <c r="F24" s="1"/>
      <c r="G24" s="57"/>
      <c r="H24" s="42"/>
    </row>
    <row r="25" spans="1:8" x14ac:dyDescent="0.3">
      <c r="A25" s="9">
        <v>2</v>
      </c>
      <c r="B25" s="1"/>
      <c r="C25" s="1"/>
      <c r="D25" s="1"/>
      <c r="E25" s="1"/>
      <c r="F25" s="1"/>
      <c r="G25" s="57"/>
      <c r="H25" s="42"/>
    </row>
    <row r="26" spans="1:8" x14ac:dyDescent="0.3">
      <c r="A26" s="9">
        <v>3</v>
      </c>
      <c r="B26" s="1"/>
      <c r="C26" s="1"/>
      <c r="D26" s="1"/>
      <c r="E26" s="1"/>
      <c r="F26" s="1"/>
      <c r="G26" s="57"/>
      <c r="H26" s="42"/>
    </row>
    <row r="27" spans="1:8" x14ac:dyDescent="0.3">
      <c r="A27" s="9">
        <v>4</v>
      </c>
      <c r="B27" s="1"/>
      <c r="C27" s="1"/>
      <c r="D27" s="1"/>
      <c r="E27" s="1"/>
      <c r="F27" s="1"/>
      <c r="G27" s="57"/>
      <c r="H27" s="42"/>
    </row>
    <row r="28" spans="1:8" x14ac:dyDescent="0.3">
      <c r="A28" s="9">
        <v>5</v>
      </c>
      <c r="B28" s="1"/>
      <c r="C28" s="1"/>
      <c r="D28" s="1"/>
      <c r="E28" s="1"/>
      <c r="F28" s="1"/>
      <c r="G28" s="57"/>
      <c r="H28" s="42"/>
    </row>
    <row r="29" spans="1:8" x14ac:dyDescent="0.3">
      <c r="A29" s="9">
        <v>6</v>
      </c>
      <c r="B29" s="1"/>
      <c r="C29" s="1"/>
      <c r="D29" s="1"/>
      <c r="E29" s="1"/>
      <c r="F29" s="1"/>
      <c r="G29" s="57"/>
      <c r="H29" s="42"/>
    </row>
    <row r="30" spans="1:8" x14ac:dyDescent="0.3">
      <c r="A30" s="9">
        <v>7</v>
      </c>
      <c r="B30" s="1"/>
      <c r="C30" s="1"/>
      <c r="D30" s="1"/>
      <c r="E30" s="1"/>
      <c r="F30" s="1"/>
      <c r="G30" s="57"/>
      <c r="H30" s="42"/>
    </row>
    <row r="32" spans="1:8" x14ac:dyDescent="0.3">
      <c r="A32" s="56" t="s">
        <v>154</v>
      </c>
      <c r="B32" s="56"/>
      <c r="C32" s="56"/>
      <c r="D32" s="56"/>
      <c r="E32" s="56"/>
      <c r="F32" s="56"/>
      <c r="G32" s="56"/>
      <c r="H32" s="56"/>
    </row>
    <row r="33" spans="1:8" x14ac:dyDescent="0.3">
      <c r="A33" s="56"/>
      <c r="B33" s="56"/>
      <c r="C33" s="56"/>
      <c r="D33" s="56"/>
      <c r="E33" s="56"/>
      <c r="F33" s="56"/>
      <c r="G33" s="56"/>
      <c r="H33" s="56"/>
    </row>
    <row r="34" spans="1:8" x14ac:dyDescent="0.3">
      <c r="A34" s="56"/>
      <c r="B34" s="56"/>
      <c r="C34" s="56"/>
      <c r="D34" s="56"/>
      <c r="E34" s="56"/>
      <c r="F34" s="56"/>
      <c r="G34" s="56"/>
      <c r="H34" s="56"/>
    </row>
  </sheetData>
  <mergeCells count="31">
    <mergeCell ref="G29:H29"/>
    <mergeCell ref="A20:B20"/>
    <mergeCell ref="D8:H8"/>
    <mergeCell ref="A19:B19"/>
    <mergeCell ref="G25:H25"/>
    <mergeCell ref="G28:H28"/>
    <mergeCell ref="A9:C9"/>
    <mergeCell ref="D4:H4"/>
    <mergeCell ref="G26:H26"/>
    <mergeCell ref="D9:H9"/>
    <mergeCell ref="A22:H22"/>
    <mergeCell ref="A6:C6"/>
    <mergeCell ref="D5:H5"/>
    <mergeCell ref="A7:C7"/>
    <mergeCell ref="A4:C4"/>
    <mergeCell ref="A32:H34"/>
    <mergeCell ref="G27:H27"/>
    <mergeCell ref="G23:H23"/>
    <mergeCell ref="A1:H1"/>
    <mergeCell ref="C13"/>
    <mergeCell ref="C20:D20"/>
    <mergeCell ref="D6:H6"/>
    <mergeCell ref="A5:C5"/>
    <mergeCell ref="A8:C8"/>
    <mergeCell ref="A10:C10"/>
    <mergeCell ref="A12:H12"/>
    <mergeCell ref="A3:H3"/>
    <mergeCell ref="D7:H7"/>
    <mergeCell ref="G24:H24"/>
    <mergeCell ref="D10:H10"/>
    <mergeCell ref="G30:H30"/>
  </mergeCells>
  <pageMargins left="0.75" right="0.75" top="1" bottom="1" header="0.5" footer="0.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9"/>
  <sheetViews>
    <sheetView showGridLines="0" topLeftCell="A3" workbookViewId="0">
      <selection activeCell="C17" sqref="C17"/>
    </sheetView>
  </sheetViews>
  <sheetFormatPr defaultRowHeight="14.4" x14ac:dyDescent="0.3"/>
  <cols>
    <col min="1" max="1" width="5" customWidth="1"/>
    <col min="2" max="2" width="48" customWidth="1"/>
    <col min="3" max="6" width="20" customWidth="1"/>
  </cols>
  <sheetData>
    <row r="1" spans="1:8" ht="28.05" customHeight="1" x14ac:dyDescent="0.3">
      <c r="A1" s="41" t="s">
        <v>51</v>
      </c>
      <c r="B1" s="42"/>
      <c r="C1" s="42"/>
      <c r="D1" s="42"/>
      <c r="E1" s="42"/>
      <c r="F1" s="42"/>
      <c r="G1" s="42"/>
      <c r="H1" s="42"/>
    </row>
    <row r="2" spans="1:8" x14ac:dyDescent="0.3">
      <c r="A2" s="2" t="s">
        <v>52</v>
      </c>
      <c r="B2" s="10">
        <f>Date_Grup!D7</f>
        <v>2024</v>
      </c>
      <c r="C2" s="2" t="s">
        <v>53</v>
      </c>
      <c r="D2" s="11" t="str">
        <f>Date_Grup!D8</f>
        <v>mii</v>
      </c>
    </row>
    <row r="4" spans="1:8" ht="30" customHeight="1" x14ac:dyDescent="0.3">
      <c r="A4" s="46" t="s">
        <v>54</v>
      </c>
      <c r="B4" s="38"/>
      <c r="C4" s="3" t="s">
        <v>55</v>
      </c>
      <c r="D4" s="12" t="s">
        <v>56</v>
      </c>
      <c r="E4" s="12" t="s">
        <v>57</v>
      </c>
      <c r="F4" s="3" t="s">
        <v>58</v>
      </c>
    </row>
    <row r="6" spans="1:8" x14ac:dyDescent="0.3">
      <c r="A6" s="62" t="s">
        <v>59</v>
      </c>
      <c r="B6" s="38"/>
      <c r="C6" s="13"/>
      <c r="D6" s="13"/>
      <c r="E6" s="13"/>
      <c r="F6" s="14"/>
    </row>
    <row r="7" spans="1:8" ht="37.200000000000003" customHeight="1" x14ac:dyDescent="0.3">
      <c r="A7" s="40" t="s">
        <v>60</v>
      </c>
      <c r="B7" s="38"/>
      <c r="C7" s="5"/>
      <c r="D7" s="5"/>
      <c r="E7" s="5"/>
      <c r="F7" s="15">
        <f>SUM(C7:E7)</f>
        <v>0</v>
      </c>
    </row>
    <row r="8" spans="1:8" x14ac:dyDescent="0.3">
      <c r="A8" s="62" t="s">
        <v>61</v>
      </c>
      <c r="B8" s="38"/>
      <c r="C8" s="13"/>
      <c r="D8" s="13"/>
      <c r="E8" s="13"/>
      <c r="F8" s="14"/>
    </row>
    <row r="9" spans="1:8" x14ac:dyDescent="0.3">
      <c r="A9" s="40" t="s">
        <v>62</v>
      </c>
      <c r="B9" s="38"/>
      <c r="C9" s="5"/>
      <c r="D9" s="5"/>
      <c r="E9" s="5"/>
      <c r="F9" s="15">
        <f t="shared" ref="F9:F17" si="0">SUM(C9:E9)</f>
        <v>0</v>
      </c>
    </row>
    <row r="10" spans="1:8" x14ac:dyDescent="0.3">
      <c r="A10" s="39" t="s">
        <v>63</v>
      </c>
      <c r="B10" s="38"/>
      <c r="C10" s="5"/>
      <c r="D10" s="5"/>
      <c r="E10" s="5"/>
      <c r="F10" s="15">
        <f t="shared" si="0"/>
        <v>0</v>
      </c>
    </row>
    <row r="11" spans="1:8" ht="25.2" customHeight="1" x14ac:dyDescent="0.3">
      <c r="A11" s="40" t="s">
        <v>64</v>
      </c>
      <c r="B11" s="38"/>
      <c r="C11" s="5"/>
      <c r="D11" s="5"/>
      <c r="E11" s="5"/>
      <c r="F11" s="15">
        <f t="shared" si="0"/>
        <v>0</v>
      </c>
    </row>
    <row r="12" spans="1:8" x14ac:dyDescent="0.3">
      <c r="A12" s="39" t="s">
        <v>65</v>
      </c>
      <c r="B12" s="38"/>
      <c r="C12" s="5"/>
      <c r="D12" s="5"/>
      <c r="E12" s="5"/>
      <c r="F12" s="15">
        <f t="shared" si="0"/>
        <v>0</v>
      </c>
    </row>
    <row r="13" spans="1:8" x14ac:dyDescent="0.3">
      <c r="A13" s="40" t="s">
        <v>66</v>
      </c>
      <c r="B13" s="38"/>
      <c r="C13" s="5"/>
      <c r="D13" s="5"/>
      <c r="E13" s="5"/>
      <c r="F13" s="15">
        <f t="shared" si="0"/>
        <v>0</v>
      </c>
    </row>
    <row r="14" spans="1:8" x14ac:dyDescent="0.3">
      <c r="A14" s="39" t="s">
        <v>67</v>
      </c>
      <c r="B14" s="38"/>
      <c r="C14" s="5"/>
      <c r="D14" s="5"/>
      <c r="E14" s="5"/>
      <c r="F14" s="15">
        <f t="shared" si="0"/>
        <v>0</v>
      </c>
    </row>
    <row r="15" spans="1:8" x14ac:dyDescent="0.3">
      <c r="A15" s="62" t="s">
        <v>68</v>
      </c>
      <c r="B15" s="38"/>
      <c r="C15" s="13">
        <f>C7+SUM(C9:C14)</f>
        <v>0</v>
      </c>
      <c r="D15" s="13">
        <f>D7+SUM(D9:D14)</f>
        <v>0</v>
      </c>
      <c r="E15" s="13">
        <f>E7+SUM(E9:E14)</f>
        <v>0</v>
      </c>
      <c r="F15" s="16">
        <f t="shared" si="0"/>
        <v>0</v>
      </c>
    </row>
    <row r="16" spans="1:8" ht="42" customHeight="1" x14ac:dyDescent="0.3">
      <c r="A16" s="39" t="s">
        <v>69</v>
      </c>
      <c r="B16" s="38"/>
      <c r="C16" s="5"/>
      <c r="D16" s="5"/>
      <c r="E16" s="5"/>
      <c r="F16" s="15">
        <f t="shared" si="0"/>
        <v>0</v>
      </c>
    </row>
    <row r="17" spans="1:6" x14ac:dyDescent="0.3">
      <c r="A17" s="62" t="s">
        <v>70</v>
      </c>
      <c r="B17" s="38"/>
      <c r="C17" s="13">
        <f>C15+C16</f>
        <v>0</v>
      </c>
      <c r="D17" s="13">
        <f>D15+D16</f>
        <v>0</v>
      </c>
      <c r="E17" s="13">
        <f>E15+E16</f>
        <v>0</v>
      </c>
      <c r="F17" s="16">
        <f t="shared" si="0"/>
        <v>0</v>
      </c>
    </row>
    <row r="19" spans="1:6" x14ac:dyDescent="0.3">
      <c r="A19" s="63" t="s">
        <v>71</v>
      </c>
      <c r="B19" s="42"/>
      <c r="C19" s="42"/>
      <c r="D19" s="42"/>
      <c r="E19" s="42"/>
      <c r="F19" s="42"/>
    </row>
  </sheetData>
  <mergeCells count="15">
    <mergeCell ref="A1:H1"/>
    <mergeCell ref="A9:B9"/>
    <mergeCell ref="A8:B8"/>
    <mergeCell ref="A6:B6"/>
    <mergeCell ref="A12:B12"/>
    <mergeCell ref="A4:B4"/>
    <mergeCell ref="A16:B16"/>
    <mergeCell ref="A15:B15"/>
    <mergeCell ref="A7:B7"/>
    <mergeCell ref="A19:F19"/>
    <mergeCell ref="A11:B11"/>
    <mergeCell ref="A10:B10"/>
    <mergeCell ref="A13:B13"/>
    <mergeCell ref="A14:B14"/>
    <mergeCell ref="A17:B17"/>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3"/>
  <sheetViews>
    <sheetView showGridLines="0" workbookViewId="0">
      <selection sqref="A1:H1"/>
    </sheetView>
  </sheetViews>
  <sheetFormatPr defaultRowHeight="14.4" x14ac:dyDescent="0.3"/>
  <cols>
    <col min="1" max="1" width="5" customWidth="1"/>
    <col min="2" max="2" width="52" customWidth="1"/>
    <col min="3" max="6" width="18" customWidth="1"/>
  </cols>
  <sheetData>
    <row r="1" spans="1:8" ht="28.05" customHeight="1" x14ac:dyDescent="0.3">
      <c r="A1" s="41" t="s">
        <v>72</v>
      </c>
      <c r="B1" s="42"/>
      <c r="C1" s="42"/>
      <c r="D1" s="42"/>
      <c r="E1" s="42"/>
      <c r="F1" s="42"/>
      <c r="G1" s="42"/>
      <c r="H1" s="42"/>
    </row>
    <row r="2" spans="1:8" x14ac:dyDescent="0.3">
      <c r="A2" s="2" t="s">
        <v>73</v>
      </c>
      <c r="B2" s="10">
        <f>Date_Grup!D7</f>
        <v>2024</v>
      </c>
    </row>
    <row r="4" spans="1:8" x14ac:dyDescent="0.3">
      <c r="A4" s="46" t="s">
        <v>54</v>
      </c>
      <c r="B4" s="38"/>
      <c r="C4" s="3" t="s">
        <v>55</v>
      </c>
      <c r="D4" s="3" t="s">
        <v>56</v>
      </c>
      <c r="E4" s="3" t="s">
        <v>57</v>
      </c>
      <c r="F4" s="3" t="s">
        <v>58</v>
      </c>
    </row>
    <row r="6" spans="1:8" x14ac:dyDescent="0.3">
      <c r="A6" s="62" t="s">
        <v>59</v>
      </c>
      <c r="B6" s="38"/>
      <c r="C6" s="13"/>
      <c r="D6" s="13"/>
      <c r="E6" s="13"/>
      <c r="F6" s="14"/>
    </row>
    <row r="7" spans="1:8" x14ac:dyDescent="0.3">
      <c r="A7" s="40" t="s">
        <v>74</v>
      </c>
      <c r="B7" s="38"/>
      <c r="C7" s="5"/>
      <c r="D7" s="5"/>
      <c r="E7" s="5"/>
      <c r="F7" s="15">
        <f>SUM(C7:E7)</f>
        <v>0</v>
      </c>
    </row>
    <row r="8" spans="1:8" x14ac:dyDescent="0.3">
      <c r="A8" s="62" t="s">
        <v>75</v>
      </c>
      <c r="B8" s="38"/>
      <c r="C8" s="13"/>
      <c r="D8" s="13"/>
      <c r="E8" s="13"/>
      <c r="F8" s="14"/>
    </row>
    <row r="9" spans="1:8" x14ac:dyDescent="0.3">
      <c r="A9" s="40" t="s">
        <v>76</v>
      </c>
      <c r="B9" s="38"/>
      <c r="C9" s="5"/>
      <c r="D9" s="5"/>
      <c r="E9" s="5"/>
      <c r="F9" s="15">
        <f>SUM(C9:E9)</f>
        <v>0</v>
      </c>
    </row>
    <row r="10" spans="1:8" x14ac:dyDescent="0.3">
      <c r="A10" s="39" t="s">
        <v>77</v>
      </c>
      <c r="B10" s="38"/>
      <c r="C10" s="5"/>
      <c r="D10" s="5"/>
      <c r="E10" s="5"/>
      <c r="F10" s="15">
        <f>SUM(C10:E10)</f>
        <v>0</v>
      </c>
    </row>
    <row r="11" spans="1:8" x14ac:dyDescent="0.3">
      <c r="A11" s="40" t="s">
        <v>78</v>
      </c>
      <c r="B11" s="38"/>
      <c r="C11" s="5"/>
      <c r="D11" s="5"/>
      <c r="E11" s="5"/>
      <c r="F11" s="15">
        <f>SUM(C11:E11)</f>
        <v>0</v>
      </c>
    </row>
    <row r="12" spans="1:8" x14ac:dyDescent="0.3">
      <c r="A12" s="62" t="s">
        <v>79</v>
      </c>
      <c r="B12" s="38"/>
      <c r="C12" s="13"/>
      <c r="D12" s="13"/>
      <c r="E12" s="13"/>
      <c r="F12" s="14"/>
    </row>
    <row r="13" spans="1:8" x14ac:dyDescent="0.3">
      <c r="A13" s="40" t="s">
        <v>80</v>
      </c>
      <c r="B13" s="38"/>
      <c r="C13" s="5"/>
      <c r="D13" s="5"/>
      <c r="E13" s="5"/>
      <c r="F13" s="15">
        <f t="shared" ref="F13:F21" si="0">SUM(C13:E13)</f>
        <v>0</v>
      </c>
    </row>
    <row r="14" spans="1:8" x14ac:dyDescent="0.3">
      <c r="A14" s="39" t="s">
        <v>81</v>
      </c>
      <c r="B14" s="38"/>
      <c r="C14" s="5"/>
      <c r="D14" s="5"/>
      <c r="E14" s="5"/>
      <c r="F14" s="15">
        <f t="shared" si="0"/>
        <v>0</v>
      </c>
    </row>
    <row r="15" spans="1:8" x14ac:dyDescent="0.3">
      <c r="A15" s="40" t="s">
        <v>82</v>
      </c>
      <c r="B15" s="38"/>
      <c r="C15" s="5"/>
      <c r="D15" s="5"/>
      <c r="E15" s="5"/>
      <c r="F15" s="15">
        <f t="shared" si="0"/>
        <v>0</v>
      </c>
    </row>
    <row r="16" spans="1:8" x14ac:dyDescent="0.3">
      <c r="A16" s="39" t="s">
        <v>83</v>
      </c>
      <c r="B16" s="38"/>
      <c r="C16" s="5"/>
      <c r="D16" s="5"/>
      <c r="E16" s="5"/>
      <c r="F16" s="15">
        <f t="shared" si="0"/>
        <v>0</v>
      </c>
    </row>
    <row r="17" spans="1:6" x14ac:dyDescent="0.3">
      <c r="A17" s="40" t="s">
        <v>84</v>
      </c>
      <c r="B17" s="38"/>
      <c r="C17" s="5"/>
      <c r="D17" s="5"/>
      <c r="E17" s="5"/>
      <c r="F17" s="15">
        <f t="shared" si="0"/>
        <v>0</v>
      </c>
    </row>
    <row r="18" spans="1:6" x14ac:dyDescent="0.3">
      <c r="A18" s="62" t="s">
        <v>85</v>
      </c>
      <c r="B18" s="38"/>
      <c r="C18" s="13">
        <f>C7+SUM(C9:C11)+SUM(C13:C17)</f>
        <v>0</v>
      </c>
      <c r="D18" s="13">
        <f>D7+SUM(D9:D11)+SUM(D13:D17)</f>
        <v>0</v>
      </c>
      <c r="E18" s="13">
        <f>E7+SUM(E9:E11)+SUM(E13:E17)</f>
        <v>0</v>
      </c>
      <c r="F18" s="16">
        <f t="shared" si="0"/>
        <v>0</v>
      </c>
    </row>
    <row r="19" spans="1:6" x14ac:dyDescent="0.3">
      <c r="A19" s="40" t="s">
        <v>86</v>
      </c>
      <c r="B19" s="38"/>
      <c r="C19" s="5"/>
      <c r="D19" s="5"/>
      <c r="E19" s="5"/>
      <c r="F19" s="15">
        <f t="shared" si="0"/>
        <v>0</v>
      </c>
    </row>
    <row r="20" spans="1:6" x14ac:dyDescent="0.3">
      <c r="A20" s="39" t="s">
        <v>87</v>
      </c>
      <c r="B20" s="38"/>
      <c r="C20" s="5"/>
      <c r="D20" s="5"/>
      <c r="E20" s="5"/>
      <c r="F20" s="15">
        <f t="shared" si="0"/>
        <v>0</v>
      </c>
    </row>
    <row r="21" spans="1:6" x14ac:dyDescent="0.3">
      <c r="A21" s="62" t="s">
        <v>88</v>
      </c>
      <c r="B21" s="38"/>
      <c r="C21" s="13">
        <f>C18-C19+C20</f>
        <v>0</v>
      </c>
      <c r="D21" s="13">
        <f>D18-D19+D20</f>
        <v>0</v>
      </c>
      <c r="E21" s="13">
        <f>E18-E19+E20</f>
        <v>0</v>
      </c>
      <c r="F21" s="16">
        <f t="shared" si="0"/>
        <v>0</v>
      </c>
    </row>
    <row r="23" spans="1:6" x14ac:dyDescent="0.3">
      <c r="A23" s="63" t="s">
        <v>89</v>
      </c>
      <c r="B23" s="42"/>
      <c r="C23" s="42"/>
      <c r="D23" s="42"/>
      <c r="E23" s="42"/>
      <c r="F23" s="42"/>
    </row>
  </sheetData>
  <mergeCells count="19">
    <mergeCell ref="A23:F23"/>
    <mergeCell ref="A18:B18"/>
    <mergeCell ref="A12:B12"/>
    <mergeCell ref="A21:B21"/>
    <mergeCell ref="A14:B14"/>
    <mergeCell ref="A17:B17"/>
    <mergeCell ref="A20:B20"/>
    <mergeCell ref="A19:B19"/>
    <mergeCell ref="A13:B13"/>
    <mergeCell ref="A15:B15"/>
    <mergeCell ref="A11:B11"/>
    <mergeCell ref="A1:H1"/>
    <mergeCell ref="A6:B6"/>
    <mergeCell ref="A16:B16"/>
    <mergeCell ref="A7:B7"/>
    <mergeCell ref="A8:B8"/>
    <mergeCell ref="A4:B4"/>
    <mergeCell ref="A10:B10"/>
    <mergeCell ref="A9:B9"/>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7"/>
  <sheetViews>
    <sheetView showGridLines="0" topLeftCell="A3" workbookViewId="0">
      <selection activeCell="A8" sqref="A8:B8"/>
    </sheetView>
  </sheetViews>
  <sheetFormatPr defaultRowHeight="14.4" x14ac:dyDescent="0.3"/>
  <cols>
    <col min="1" max="1" width="5" customWidth="1"/>
    <col min="2" max="2" width="56" customWidth="1"/>
    <col min="3" max="5" width="18" customWidth="1"/>
    <col min="6" max="6" width="22" customWidth="1"/>
  </cols>
  <sheetData>
    <row r="1" spans="1:8" ht="28.05" customHeight="1" x14ac:dyDescent="0.3">
      <c r="A1" s="41" t="s">
        <v>90</v>
      </c>
      <c r="B1" s="42"/>
      <c r="C1" s="42"/>
      <c r="D1" s="42"/>
      <c r="E1" s="42"/>
      <c r="F1" s="42"/>
      <c r="G1" s="42"/>
      <c r="H1" s="42"/>
    </row>
    <row r="2" spans="1:8" x14ac:dyDescent="0.3">
      <c r="A2" s="2" t="s">
        <v>73</v>
      </c>
      <c r="B2" s="10">
        <f>Date_Grup!D7</f>
        <v>2024</v>
      </c>
      <c r="C2" s="2" t="s">
        <v>91</v>
      </c>
      <c r="D2" s="17">
        <v>0.15</v>
      </c>
      <c r="E2" s="63" t="s">
        <v>92</v>
      </c>
      <c r="F2" s="42"/>
      <c r="G2" s="42"/>
    </row>
    <row r="4" spans="1:8" x14ac:dyDescent="0.3">
      <c r="A4" s="46" t="s">
        <v>54</v>
      </c>
      <c r="B4" s="38"/>
      <c r="C4" s="3" t="s">
        <v>55</v>
      </c>
      <c r="D4" s="3" t="s">
        <v>56</v>
      </c>
      <c r="E4" s="3" t="s">
        <v>57</v>
      </c>
      <c r="F4" s="3" t="s">
        <v>93</v>
      </c>
    </row>
    <row r="6" spans="1:8" x14ac:dyDescent="0.3">
      <c r="A6" s="64" t="s">
        <v>94</v>
      </c>
      <c r="B6" s="38"/>
      <c r="C6" s="18"/>
      <c r="D6" s="18"/>
      <c r="E6" s="18"/>
      <c r="F6" s="19"/>
    </row>
    <row r="7" spans="1:8" x14ac:dyDescent="0.3">
      <c r="A7" s="40" t="s">
        <v>95</v>
      </c>
      <c r="B7" s="38"/>
      <c r="C7" s="20">
        <f>GloBE_Profit!C17</f>
        <v>0</v>
      </c>
      <c r="D7" s="20">
        <f>GloBE_Profit!D17</f>
        <v>0</v>
      </c>
      <c r="E7" s="20">
        <f>GloBE_Profit!E17</f>
        <v>0</v>
      </c>
      <c r="F7" s="21"/>
    </row>
    <row r="8" spans="1:8" x14ac:dyDescent="0.3">
      <c r="A8" s="39" t="s">
        <v>96</v>
      </c>
      <c r="B8" s="38"/>
      <c r="C8" s="20">
        <f>Taxe_Acoperite!C21</f>
        <v>0</v>
      </c>
      <c r="D8" s="20">
        <f>Taxe_Acoperite!D21</f>
        <v>0</v>
      </c>
      <c r="E8" s="20">
        <f>Taxe_Acoperite!E21</f>
        <v>0</v>
      </c>
      <c r="F8" s="21"/>
    </row>
    <row r="9" spans="1:8" x14ac:dyDescent="0.3">
      <c r="A9" s="64" t="s">
        <v>97</v>
      </c>
      <c r="B9" s="38"/>
      <c r="C9" s="18"/>
      <c r="D9" s="18"/>
      <c r="E9" s="18"/>
      <c r="F9" s="19"/>
    </row>
    <row r="10" spans="1:8" x14ac:dyDescent="0.3">
      <c r="A10" s="39" t="s">
        <v>98</v>
      </c>
      <c r="B10" s="38"/>
      <c r="C10" s="65">
        <f>IFERROR(C8/C7,0)</f>
        <v>0</v>
      </c>
      <c r="D10" s="22">
        <f>IFERROR(D8/D7,0)</f>
        <v>0</v>
      </c>
      <c r="E10" s="22">
        <f>IFERROR(E8/E7,0)</f>
        <v>0</v>
      </c>
      <c r="F10" s="21"/>
    </row>
    <row r="11" spans="1:8" x14ac:dyDescent="0.3">
      <c r="A11" s="40" t="s">
        <v>99</v>
      </c>
      <c r="B11" s="38"/>
      <c r="C11" s="23">
        <f>$D$2</f>
        <v>0.15</v>
      </c>
      <c r="D11" s="23">
        <f>$D$2</f>
        <v>0.15</v>
      </c>
      <c r="E11" s="23">
        <f>$D$2</f>
        <v>0.15</v>
      </c>
      <c r="F11" s="21"/>
    </row>
    <row r="12" spans="1:8" x14ac:dyDescent="0.3">
      <c r="A12" s="39" t="s">
        <v>100</v>
      </c>
      <c r="B12" s="38"/>
      <c r="C12" s="22">
        <f>MAX(0,$D$2-C10)</f>
        <v>0.15</v>
      </c>
      <c r="D12" s="22">
        <f>MAX(0,$D$2-D10)</f>
        <v>0.15</v>
      </c>
      <c r="E12" s="22">
        <f>MAX(0,$D$2-E10)</f>
        <v>0.15</v>
      </c>
      <c r="F12" s="21"/>
    </row>
    <row r="13" spans="1:8" x14ac:dyDescent="0.3">
      <c r="A13" s="64" t="s">
        <v>101</v>
      </c>
      <c r="B13" s="38"/>
      <c r="C13" s="18"/>
      <c r="D13" s="18"/>
      <c r="E13" s="18"/>
      <c r="F13" s="19"/>
    </row>
    <row r="14" spans="1:8" x14ac:dyDescent="0.3">
      <c r="A14" s="39" t="s">
        <v>102</v>
      </c>
      <c r="B14" s="38"/>
      <c r="C14" s="5"/>
      <c r="D14" s="5"/>
      <c r="E14" s="5"/>
      <c r="F14" s="21"/>
    </row>
    <row r="15" spans="1:8" x14ac:dyDescent="0.3">
      <c r="A15" s="40" t="s">
        <v>103</v>
      </c>
      <c r="B15" s="38"/>
      <c r="C15" s="5"/>
      <c r="D15" s="5"/>
      <c r="E15" s="5"/>
      <c r="F15" s="21"/>
    </row>
    <row r="16" spans="1:8" x14ac:dyDescent="0.3">
      <c r="A16" s="39" t="s">
        <v>104</v>
      </c>
      <c r="B16" s="38"/>
      <c r="C16" s="24">
        <f>C14+C15</f>
        <v>0</v>
      </c>
      <c r="D16" s="24">
        <f>D14+D15</f>
        <v>0</v>
      </c>
      <c r="E16" s="24">
        <f>E14+E15</f>
        <v>0</v>
      </c>
      <c r="F16" s="21"/>
    </row>
    <row r="17" spans="1:6" x14ac:dyDescent="0.3">
      <c r="A17" s="64" t="s">
        <v>105</v>
      </c>
      <c r="B17" s="38"/>
      <c r="C17" s="18"/>
      <c r="D17" s="18"/>
      <c r="E17" s="18"/>
      <c r="F17" s="19"/>
    </row>
    <row r="18" spans="1:6" x14ac:dyDescent="0.3">
      <c r="A18" s="39" t="s">
        <v>106</v>
      </c>
      <c r="B18" s="38"/>
      <c r="C18" s="24">
        <f>MAX(0,C7-C16)</f>
        <v>0</v>
      </c>
      <c r="D18" s="24">
        <f>MAX(0,D7-D16)</f>
        <v>0</v>
      </c>
      <c r="E18" s="24">
        <f>MAX(0,E7-E16)</f>
        <v>0</v>
      </c>
      <c r="F18" s="21"/>
    </row>
    <row r="19" spans="1:6" x14ac:dyDescent="0.3">
      <c r="A19" s="40" t="s">
        <v>107</v>
      </c>
      <c r="B19" s="38"/>
      <c r="C19" s="24">
        <f>C12*C18</f>
        <v>0</v>
      </c>
      <c r="D19" s="24">
        <f>D12*D18</f>
        <v>0</v>
      </c>
      <c r="E19" s="24">
        <f>E12*E18</f>
        <v>0</v>
      </c>
      <c r="F19" s="21"/>
    </row>
    <row r="20" spans="1:6" x14ac:dyDescent="0.3">
      <c r="A20" s="39" t="s">
        <v>108</v>
      </c>
      <c r="B20" s="38"/>
      <c r="C20" s="5"/>
      <c r="D20" s="5"/>
      <c r="E20" s="5"/>
      <c r="F20" s="21"/>
    </row>
    <row r="21" spans="1:6" x14ac:dyDescent="0.3">
      <c r="A21" s="62" t="s">
        <v>109</v>
      </c>
      <c r="B21" s="38"/>
      <c r="C21" s="16">
        <f>MAX(0,C19-C20)</f>
        <v>0</v>
      </c>
      <c r="D21" s="16">
        <f>MAX(0,D19-D20)</f>
        <v>0</v>
      </c>
      <c r="E21" s="16">
        <f>MAX(0,E19-E20)</f>
        <v>0</v>
      </c>
      <c r="F21" s="21"/>
    </row>
    <row r="22" spans="1:6" x14ac:dyDescent="0.3">
      <c r="A22" s="64" t="s">
        <v>110</v>
      </c>
      <c r="B22" s="38"/>
      <c r="C22" s="18"/>
      <c r="D22" s="18"/>
      <c r="E22" s="18"/>
      <c r="F22" s="19"/>
    </row>
    <row r="23" spans="1:6" x14ac:dyDescent="0.3">
      <c r="A23" s="40" t="s">
        <v>111</v>
      </c>
      <c r="B23" s="38"/>
      <c r="C23" s="5"/>
      <c r="D23" s="5"/>
      <c r="E23" s="5"/>
      <c r="F23" s="21"/>
    </row>
    <row r="24" spans="1:6" x14ac:dyDescent="0.3">
      <c r="A24" s="39" t="s">
        <v>112</v>
      </c>
      <c r="B24" s="38"/>
      <c r="C24" s="5"/>
      <c r="D24" s="5"/>
      <c r="E24" s="5"/>
      <c r="F24" s="21"/>
    </row>
    <row r="25" spans="1:6" x14ac:dyDescent="0.3">
      <c r="A25" s="40" t="s">
        <v>113</v>
      </c>
      <c r="B25" s="38"/>
      <c r="C25" s="25" t="str">
        <f>IF(AND(C23&lt;10000,C24&lt;1000),"DA - excludere de minimis","NU - se aplica top-up")</f>
        <v>DA - excludere de minimis</v>
      </c>
      <c r="D25" s="25" t="str">
        <f>IF(AND(D23&lt;10000,D24&lt;1000),"DA - excludere de minimis","NU - se aplica top-up")</f>
        <v>DA - excludere de minimis</v>
      </c>
      <c r="E25" s="25" t="str">
        <f>IF(AND(E23&lt;10000,E24&lt;1000),"DA - excludere de minimis","NU - se aplica top-up")</f>
        <v>DA - excludere de minimis</v>
      </c>
      <c r="F25" s="21"/>
    </row>
    <row r="27" spans="1:6" x14ac:dyDescent="0.3">
      <c r="A27" s="63" t="s">
        <v>114</v>
      </c>
      <c r="B27" s="42"/>
      <c r="C27" s="42"/>
      <c r="D27" s="42"/>
      <c r="E27" s="42"/>
      <c r="F27" s="42"/>
    </row>
  </sheetData>
  <mergeCells count="24">
    <mergeCell ref="A8:B8"/>
    <mergeCell ref="A22:B22"/>
    <mergeCell ref="A4:B4"/>
    <mergeCell ref="A20:B20"/>
    <mergeCell ref="A19:B19"/>
    <mergeCell ref="A10:B10"/>
    <mergeCell ref="A13:B13"/>
    <mergeCell ref="A9:B9"/>
    <mergeCell ref="A24:B24"/>
    <mergeCell ref="A15:B15"/>
    <mergeCell ref="A11:B11"/>
    <mergeCell ref="A27:F27"/>
    <mergeCell ref="A1:H1"/>
    <mergeCell ref="A6:B6"/>
    <mergeCell ref="E2:G2"/>
    <mergeCell ref="A16:B16"/>
    <mergeCell ref="A7:B7"/>
    <mergeCell ref="A25:B25"/>
    <mergeCell ref="A18:B18"/>
    <mergeCell ref="A12:B12"/>
    <mergeCell ref="A21:B21"/>
    <mergeCell ref="A14:B14"/>
    <mergeCell ref="A17:B17"/>
    <mergeCell ref="A23:B23"/>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7"/>
  <sheetViews>
    <sheetView showGridLines="0" workbookViewId="0">
      <selection activeCell="A9" sqref="A9:B9"/>
    </sheetView>
  </sheetViews>
  <sheetFormatPr defaultRowHeight="14.4" x14ac:dyDescent="0.3"/>
  <cols>
    <col min="1" max="1" width="5" customWidth="1"/>
    <col min="2" max="2" width="52" customWidth="1"/>
    <col min="3" max="6" width="18" customWidth="1"/>
  </cols>
  <sheetData>
    <row r="1" spans="1:8" ht="28.05" customHeight="1" x14ac:dyDescent="0.3">
      <c r="A1" s="41" t="s">
        <v>115</v>
      </c>
      <c r="B1" s="42"/>
      <c r="C1" s="42"/>
      <c r="D1" s="42"/>
      <c r="E1" s="42"/>
      <c r="F1" s="42"/>
      <c r="G1" s="42"/>
      <c r="H1" s="42"/>
    </row>
    <row r="2" spans="1:8" x14ac:dyDescent="0.3">
      <c r="A2" s="2" t="s">
        <v>73</v>
      </c>
      <c r="B2" s="10">
        <f>Date_Grup!D7</f>
        <v>2024</v>
      </c>
    </row>
    <row r="4" spans="1:8" x14ac:dyDescent="0.3">
      <c r="A4" s="46" t="s">
        <v>54</v>
      </c>
      <c r="B4" s="38"/>
      <c r="C4" s="3" t="s">
        <v>55</v>
      </c>
      <c r="D4" s="3" t="s">
        <v>56</v>
      </c>
      <c r="E4" s="3" t="s">
        <v>57</v>
      </c>
      <c r="F4" s="3" t="s">
        <v>116</v>
      </c>
    </row>
    <row r="6" spans="1:8" x14ac:dyDescent="0.3">
      <c r="A6" s="64" t="s">
        <v>117</v>
      </c>
      <c r="B6" s="38"/>
      <c r="C6" s="18"/>
      <c r="D6" s="18"/>
      <c r="E6" s="18"/>
      <c r="F6" s="26"/>
    </row>
    <row r="7" spans="1:8" x14ac:dyDescent="0.3">
      <c r="A7" s="40" t="s">
        <v>118</v>
      </c>
      <c r="B7" s="38"/>
      <c r="C7" s="20">
        <f>ETR_TopUp!C21</f>
        <v>0</v>
      </c>
      <c r="D7" s="20">
        <f>ETR_TopUp!D21</f>
        <v>0</v>
      </c>
      <c r="E7" s="20">
        <f>ETR_TopUp!E21</f>
        <v>0</v>
      </c>
      <c r="F7" s="15">
        <f>SUM(C7:E7)</f>
        <v>0</v>
      </c>
    </row>
    <row r="8" spans="1:8" x14ac:dyDescent="0.3">
      <c r="A8" s="39" t="s">
        <v>119</v>
      </c>
      <c r="B8" s="38"/>
      <c r="C8" s="27"/>
      <c r="D8" s="27"/>
      <c r="E8" s="27"/>
      <c r="F8" s="15">
        <f>SUM(C8:E8)</f>
        <v>0</v>
      </c>
    </row>
    <row r="9" spans="1:8" x14ac:dyDescent="0.3">
      <c r="A9" s="40" t="s">
        <v>120</v>
      </c>
      <c r="B9" s="38"/>
      <c r="C9" s="24">
        <f>C7*C8</f>
        <v>0</v>
      </c>
      <c r="D9" s="24">
        <f>D7*D8</f>
        <v>0</v>
      </c>
      <c r="E9" s="24">
        <f>E7*E8</f>
        <v>0</v>
      </c>
      <c r="F9" s="28">
        <f>SUM(C9:E9)</f>
        <v>0</v>
      </c>
    </row>
    <row r="10" spans="1:8" x14ac:dyDescent="0.3">
      <c r="A10" s="64" t="s">
        <v>121</v>
      </c>
      <c r="B10" s="38"/>
      <c r="C10" s="18"/>
      <c r="D10" s="18"/>
      <c r="E10" s="18"/>
      <c r="F10" s="26"/>
    </row>
    <row r="11" spans="1:8" x14ac:dyDescent="0.3">
      <c r="A11" s="40" t="s">
        <v>122</v>
      </c>
      <c r="B11" s="38"/>
      <c r="C11" s="24">
        <f>MAX(0,C7-C9)</f>
        <v>0</v>
      </c>
      <c r="D11" s="24">
        <f>MAX(0,D7-D9)</f>
        <v>0</v>
      </c>
      <c r="E11" s="24">
        <f>MAX(0,E7-E9)</f>
        <v>0</v>
      </c>
      <c r="F11" s="28">
        <f>SUM(C11:E11)</f>
        <v>0</v>
      </c>
    </row>
    <row r="12" spans="1:8" x14ac:dyDescent="0.3">
      <c r="A12" s="39" t="s">
        <v>123</v>
      </c>
      <c r="B12" s="38"/>
      <c r="C12" s="27"/>
      <c r="D12" s="27"/>
      <c r="E12" s="27"/>
      <c r="F12" s="15">
        <f>SUM(C12:E12)</f>
        <v>0</v>
      </c>
    </row>
    <row r="13" spans="1:8" x14ac:dyDescent="0.3">
      <c r="A13" s="40" t="s">
        <v>124</v>
      </c>
      <c r="B13" s="38"/>
      <c r="C13" s="27"/>
      <c r="D13" s="27"/>
      <c r="E13" s="27"/>
      <c r="F13" s="15">
        <f>SUM(C13:E13)</f>
        <v>0</v>
      </c>
    </row>
    <row r="14" spans="1:8" x14ac:dyDescent="0.3">
      <c r="A14" s="39" t="s">
        <v>125</v>
      </c>
      <c r="B14" s="38"/>
      <c r="C14" s="23">
        <f>IFERROR((C12+C13)/2,0)</f>
        <v>0</v>
      </c>
      <c r="D14" s="23">
        <f>IFERROR((D12+D13)/2,0)</f>
        <v>0</v>
      </c>
      <c r="E14" s="23">
        <f>IFERROR((E12+E13)/2,0)</f>
        <v>0</v>
      </c>
      <c r="F14" s="28">
        <f>SUM(C14:E14)</f>
        <v>0</v>
      </c>
    </row>
    <row r="15" spans="1:8" x14ac:dyDescent="0.3">
      <c r="A15" s="40" t="s">
        <v>126</v>
      </c>
      <c r="B15" s="38"/>
      <c r="C15" s="24">
        <f>C11*C14</f>
        <v>0</v>
      </c>
      <c r="D15" s="24">
        <f>D11*D14</f>
        <v>0</v>
      </c>
      <c r="E15" s="24">
        <f>E11*E14</f>
        <v>0</v>
      </c>
      <c r="F15" s="28">
        <f>SUM(C15:E15)</f>
        <v>0</v>
      </c>
    </row>
    <row r="16" spans="1:8" x14ac:dyDescent="0.3">
      <c r="A16" s="64" t="s">
        <v>127</v>
      </c>
      <c r="B16" s="38"/>
      <c r="C16" s="18"/>
      <c r="D16" s="18"/>
      <c r="E16" s="18"/>
      <c r="F16" s="26"/>
    </row>
    <row r="17" spans="1:6" x14ac:dyDescent="0.3">
      <c r="A17" s="62" t="s">
        <v>128</v>
      </c>
      <c r="B17" s="38"/>
      <c r="C17" s="16">
        <f>C9+C15</f>
        <v>0</v>
      </c>
      <c r="D17" s="16">
        <f>D9+D15</f>
        <v>0</v>
      </c>
      <c r="E17" s="16">
        <f>E9+E15</f>
        <v>0</v>
      </c>
      <c r="F17" s="29">
        <f>SUM(C17:E17)</f>
        <v>0</v>
      </c>
    </row>
  </sheetData>
  <mergeCells count="14">
    <mergeCell ref="A17:B17"/>
    <mergeCell ref="A1:H1"/>
    <mergeCell ref="A9:B9"/>
    <mergeCell ref="A8:B8"/>
    <mergeCell ref="A6:B6"/>
    <mergeCell ref="A12:B12"/>
    <mergeCell ref="A4:B4"/>
    <mergeCell ref="A16:B16"/>
    <mergeCell ref="A15:B15"/>
    <mergeCell ref="A7:B7"/>
    <mergeCell ref="A11:B11"/>
    <mergeCell ref="A10:B10"/>
    <mergeCell ref="A13:B13"/>
    <mergeCell ref="A14:B14"/>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2"/>
  <sheetViews>
    <sheetView showGridLines="0" tabSelected="1" workbookViewId="0">
      <selection activeCell="H16" sqref="H16"/>
    </sheetView>
  </sheetViews>
  <sheetFormatPr defaultRowHeight="14.4" x14ac:dyDescent="0.3"/>
  <cols>
    <col min="1" max="1" width="5" customWidth="1"/>
    <col min="2" max="2" width="42" customWidth="1"/>
    <col min="3" max="5" width="22" customWidth="1"/>
    <col min="6" max="6" width="18" customWidth="1"/>
  </cols>
  <sheetData>
    <row r="1" spans="1:8" ht="28.05" customHeight="1" x14ac:dyDescent="0.3">
      <c r="A1" s="41" t="s">
        <v>129</v>
      </c>
      <c r="B1" s="42"/>
      <c r="C1" s="42"/>
      <c r="D1" s="42"/>
      <c r="E1" s="42"/>
      <c r="F1" s="42"/>
      <c r="G1" s="42"/>
      <c r="H1" s="42"/>
    </row>
    <row r="2" spans="1:8" x14ac:dyDescent="0.3">
      <c r="A2" s="2" t="s">
        <v>73</v>
      </c>
      <c r="B2" s="10">
        <f>Date_Grup!D7</f>
        <v>2024</v>
      </c>
      <c r="C2" s="2" t="s">
        <v>130</v>
      </c>
      <c r="D2" s="36">
        <f>Date_Grup!D4</f>
        <v>0</v>
      </c>
      <c r="E2" s="37"/>
      <c r="F2" s="37"/>
      <c r="G2" s="38"/>
    </row>
    <row r="4" spans="1:8" x14ac:dyDescent="0.3">
      <c r="A4" s="46" t="s">
        <v>131</v>
      </c>
      <c r="B4" s="38"/>
      <c r="C4" s="3" t="s">
        <v>55</v>
      </c>
      <c r="D4" s="3" t="s">
        <v>56</v>
      </c>
      <c r="E4" s="3" t="s">
        <v>57</v>
      </c>
      <c r="F4" s="3" t="s">
        <v>58</v>
      </c>
    </row>
    <row r="6" spans="1:8" x14ac:dyDescent="0.3">
      <c r="A6" s="39" t="s">
        <v>132</v>
      </c>
      <c r="B6" s="38"/>
      <c r="C6" s="20">
        <f>GloBE_Profit!C17</f>
        <v>0</v>
      </c>
      <c r="D6" s="20">
        <f>GloBE_Profit!D17</f>
        <v>0</v>
      </c>
      <c r="E6" s="20">
        <f>GloBE_Profit!E17</f>
        <v>0</v>
      </c>
      <c r="F6" s="30">
        <f>SUM(C6:E6)</f>
        <v>0</v>
      </c>
    </row>
    <row r="7" spans="1:8" x14ac:dyDescent="0.3">
      <c r="A7" s="40" t="s">
        <v>133</v>
      </c>
      <c r="B7" s="38"/>
      <c r="C7" s="20">
        <f>Taxe_Acoperite!C21</f>
        <v>0</v>
      </c>
      <c r="D7" s="20">
        <f>Taxe_Acoperite!D21</f>
        <v>0</v>
      </c>
      <c r="E7" s="20">
        <f>Taxe_Acoperite!E21</f>
        <v>0</v>
      </c>
      <c r="F7" s="30">
        <f>SUM(C7:E7)</f>
        <v>0</v>
      </c>
    </row>
    <row r="8" spans="1:8" x14ac:dyDescent="0.3">
      <c r="A8" s="39" t="s">
        <v>134</v>
      </c>
      <c r="B8" s="38"/>
      <c r="C8" s="31">
        <f>ETR_TopUp!C10</f>
        <v>0</v>
      </c>
      <c r="D8" s="31">
        <f>ETR_TopUp!D10</f>
        <v>0</v>
      </c>
      <c r="E8" s="31">
        <f>ETR_TopUp!E10</f>
        <v>0</v>
      </c>
      <c r="F8" s="32" t="s">
        <v>135</v>
      </c>
    </row>
    <row r="9" spans="1:8" x14ac:dyDescent="0.3">
      <c r="A9" s="40" t="s">
        <v>136</v>
      </c>
      <c r="B9" s="38"/>
      <c r="C9" s="31">
        <f>ETR_TopUp!C12</f>
        <v>0.15</v>
      </c>
      <c r="D9" s="31">
        <f>ETR_TopUp!D12</f>
        <v>0.15</v>
      </c>
      <c r="E9" s="31">
        <f>ETR_TopUp!E12</f>
        <v>0.15</v>
      </c>
      <c r="F9" s="32" t="s">
        <v>135</v>
      </c>
    </row>
    <row r="10" spans="1:8" x14ac:dyDescent="0.3">
      <c r="A10" s="39" t="s">
        <v>137</v>
      </c>
      <c r="B10" s="38"/>
      <c r="C10" s="20">
        <f>ETR_TopUp!C16</f>
        <v>0</v>
      </c>
      <c r="D10" s="20">
        <f>ETR_TopUp!D16</f>
        <v>0</v>
      </c>
      <c r="E10" s="20">
        <f>ETR_TopUp!E16</f>
        <v>0</v>
      </c>
      <c r="F10" s="30">
        <f>SUM(C10:E10)</f>
        <v>0</v>
      </c>
    </row>
    <row r="11" spans="1:8" x14ac:dyDescent="0.3">
      <c r="A11" s="40" t="s">
        <v>138</v>
      </c>
      <c r="B11" s="38"/>
      <c r="C11" s="20">
        <f>ETR_TopUp!C19</f>
        <v>0</v>
      </c>
      <c r="D11" s="20">
        <f>ETR_TopUp!D19</f>
        <v>0</v>
      </c>
      <c r="E11" s="20">
        <f>ETR_TopUp!E19</f>
        <v>0</v>
      </c>
      <c r="F11" s="30">
        <f>SUM(C11:E11)</f>
        <v>0</v>
      </c>
    </row>
    <row r="12" spans="1:8" x14ac:dyDescent="0.3">
      <c r="A12" s="39" t="s">
        <v>139</v>
      </c>
      <c r="B12" s="38"/>
      <c r="C12" s="20">
        <f>ETR_TopUp!C20</f>
        <v>0</v>
      </c>
      <c r="D12" s="20">
        <f>ETR_TopUp!D20</f>
        <v>0</v>
      </c>
      <c r="E12" s="20">
        <f>ETR_TopUp!E20</f>
        <v>0</v>
      </c>
      <c r="F12" s="30">
        <f>SUM(C12:E12)</f>
        <v>0</v>
      </c>
    </row>
    <row r="13" spans="1:8" x14ac:dyDescent="0.3">
      <c r="A13" s="47" t="s">
        <v>140</v>
      </c>
      <c r="B13" s="38"/>
      <c r="C13" s="33">
        <f>IIR_UTPR!C17</f>
        <v>0</v>
      </c>
      <c r="D13" s="33">
        <f>IIR_UTPR!D17</f>
        <v>0</v>
      </c>
      <c r="E13" s="33">
        <f>IIR_UTPR!E17</f>
        <v>0</v>
      </c>
      <c r="F13" s="34">
        <f>SUM(C13:E13)</f>
        <v>0</v>
      </c>
    </row>
    <row r="14" spans="1:8" x14ac:dyDescent="0.3">
      <c r="A14" s="39" t="s">
        <v>141</v>
      </c>
      <c r="B14" s="38"/>
      <c r="C14" s="35" t="str">
        <f>ETR_TopUp!C25</f>
        <v>DA - excludere de minimis</v>
      </c>
      <c r="D14" s="35" t="str">
        <f>ETR_TopUp!D25</f>
        <v>DA - excludere de minimis</v>
      </c>
      <c r="E14" s="35" t="str">
        <f>ETR_TopUp!E25</f>
        <v>DA - excludere de minimis</v>
      </c>
      <c r="F14" s="32" t="s">
        <v>135</v>
      </c>
    </row>
    <row r="17" spans="1:6" x14ac:dyDescent="0.3">
      <c r="A17" s="44" t="s">
        <v>142</v>
      </c>
      <c r="B17" s="42"/>
      <c r="C17" s="42"/>
      <c r="D17" s="42"/>
      <c r="E17" s="42"/>
      <c r="F17" s="42"/>
    </row>
    <row r="18" spans="1:6" ht="23.4" customHeight="1" x14ac:dyDescent="0.3">
      <c r="A18" s="45" t="s">
        <v>143</v>
      </c>
      <c r="B18" s="38"/>
      <c r="C18" s="43" t="s">
        <v>144</v>
      </c>
      <c r="D18" s="37"/>
      <c r="E18" s="37"/>
      <c r="F18" s="38"/>
    </row>
    <row r="19" spans="1:6" x14ac:dyDescent="0.3">
      <c r="A19" s="45" t="s">
        <v>145</v>
      </c>
      <c r="B19" s="38"/>
      <c r="C19" s="43" t="s">
        <v>146</v>
      </c>
      <c r="D19" s="37"/>
      <c r="E19" s="37"/>
      <c r="F19" s="38"/>
    </row>
    <row r="20" spans="1:6" x14ac:dyDescent="0.3">
      <c r="A20" s="45" t="s">
        <v>147</v>
      </c>
      <c r="B20" s="38"/>
      <c r="C20" s="43" t="s">
        <v>148</v>
      </c>
      <c r="D20" s="37"/>
      <c r="E20" s="37"/>
      <c r="F20" s="38"/>
    </row>
    <row r="21" spans="1:6" x14ac:dyDescent="0.3">
      <c r="A21" s="45" t="s">
        <v>149</v>
      </c>
      <c r="B21" s="38"/>
      <c r="C21" s="43" t="s">
        <v>150</v>
      </c>
      <c r="D21" s="37"/>
      <c r="E21" s="37"/>
      <c r="F21" s="38"/>
    </row>
    <row r="22" spans="1:6" x14ac:dyDescent="0.3">
      <c r="A22" s="45" t="s">
        <v>151</v>
      </c>
      <c r="B22" s="38"/>
      <c r="C22" s="43" t="s">
        <v>152</v>
      </c>
      <c r="D22" s="37"/>
      <c r="E22" s="37"/>
      <c r="F22" s="38"/>
    </row>
  </sheetData>
  <mergeCells count="23">
    <mergeCell ref="A22:B22"/>
    <mergeCell ref="A4:B4"/>
    <mergeCell ref="C22:F22"/>
    <mergeCell ref="A20:B20"/>
    <mergeCell ref="A19:B19"/>
    <mergeCell ref="A10:B10"/>
    <mergeCell ref="C21:F21"/>
    <mergeCell ref="A13:B13"/>
    <mergeCell ref="A9:B9"/>
    <mergeCell ref="A21:B21"/>
    <mergeCell ref="C20:F20"/>
    <mergeCell ref="A14:B14"/>
    <mergeCell ref="D2:G2"/>
    <mergeCell ref="A8:B8"/>
    <mergeCell ref="A11:B11"/>
    <mergeCell ref="A1:H1"/>
    <mergeCell ref="C19:F19"/>
    <mergeCell ref="A6:B6"/>
    <mergeCell ref="C18:F18"/>
    <mergeCell ref="A7:B7"/>
    <mergeCell ref="A17:F17"/>
    <mergeCell ref="A18:B18"/>
    <mergeCell ref="A12:B1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Instructiuni</vt:lpstr>
      <vt:lpstr>Date_Grup</vt:lpstr>
      <vt:lpstr>GloBE_Profit</vt:lpstr>
      <vt:lpstr>Taxe_Acoperite</vt:lpstr>
      <vt:lpstr>ETR_TopUp</vt:lpstr>
      <vt:lpstr>IIR_UTPR</vt:lpstr>
      <vt:lpstr>Rezumat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Ana Cernescu</cp:lastModifiedBy>
  <dcterms:created xsi:type="dcterms:W3CDTF">2026-03-16T16:57:55Z</dcterms:created>
  <dcterms:modified xsi:type="dcterms:W3CDTF">2026-03-17T15:24:27Z</dcterms:modified>
</cp:coreProperties>
</file>